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<sst xmlns="http://schemas.openxmlformats.org/spreadsheetml/2006/main" count="234" uniqueCount="125">
  <si>
    <t>6 день от 31.03.2025г</t>
  </si>
  <si>
    <t xml:space="preserve">3-7 лет 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</si>
  <si>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</si>
  <si>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</si>
  <si>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</si>
  <si>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</si>
  <si>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</si>
  <si>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</si>
  <si>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</si>
  <si>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</si>
  <si>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</si>
  <si>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</si>
  <si>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</si>
  <si>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</si>
  <si>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</si>
  <si>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</si>
  <si>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</si>
  <si>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</si>
  <si>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</si>
  <si>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</si>
  <si>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</si>
  <si>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</si>
  <si>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</si>
  <si>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</si>
  <si>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</si>
  <si>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</si>
  <si>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</si>
  <si>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</si>
  <si>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</si>
  <si>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</si>
  <si>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</si>
  <si>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</si>
  <si>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</si>
  <si>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</si>
  <si>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</si>
  <si>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</si>
  <si>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</si>
  <si>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</si>
  <si>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</si>
  <si>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</si>
  <si>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</si>
  <si>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</si>
  <si>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</si>
  <si>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</si>
  <si>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</si>
  <si>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</si>
  <si>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</si>
  <si>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</si>
  <si>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</si>
  <si>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</si>
  <si>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</si>
  <si>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</si>
  <si>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</si>
  <si>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</si>
  <si>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</si>
  <si>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</si>
  <si>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</si>
  <si>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</si>
  <si>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</si>
  <si>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</si>
  <si>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</si>
  <si>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</si>
  <si>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</si>
  <si>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</si>
  <si>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</si>
  <si>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</si>
  <si>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</si>
  <si>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</si>
  <si>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</si>
  <si>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</si>
  <si>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</si>
  <si>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</si>
  <si>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</si>
  <si>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</si>
  <si>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</si>
  <si>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</si>
  <si>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</si>
  <si>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</si>
  <si>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</si>
  <si>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</si>
  <si>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</si>
  <si>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</si>
  <si>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</si>
  <si>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№206, сб. 2018г.</t>
  </si>
  <si>
    <t xml:space="preserve">Каша геркулесовая молочная жидкая </t>
  </si>
  <si>
    <t>№300, сб. 2018г.</t>
  </si>
  <si>
    <t>Чай с молоком</t>
  </si>
  <si>
    <t>№ 1, сб 2018г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</si>
  <si>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</si>
  <si>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</si>
  <si>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</si>
  <si>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</si>
  <si>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</si>
  <si>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</si>
  <si>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№145 сб.2018г.</t>
  </si>
  <si>
    <t xml:space="preserve">Птица, тушеная в соусе с овощами  </t>
  </si>
  <si>
    <t>№309, сб.2018г.</t>
  </si>
  <si>
    <t xml:space="preserve">Компот из смеси сухофруктов </t>
  </si>
  <si>
    <t>Хлеб пшеничный</t>
  </si>
  <si>
    <t>Хлеб ржаной</t>
  </si>
  <si>
    <t>№34, сб.2018 г.</t>
  </si>
  <si>
    <t xml:space="preserve">Салат "Здоровье"  </t>
  </si>
  <si>
    <t>№58, сб.2018г.</t>
  </si>
  <si>
    <t xml:space="preserve">Рассольник ленинградский с мясом </t>
  </si>
  <si>
    <t>Итого за 'Обед '</t>
  </si>
  <si>
    <t xml:space="preserve">Уплотненный полдник </t>
  </si>
  <si>
    <t>№286, сб. 2018г.</t>
  </si>
  <si>
    <t xml:space="preserve">Плюшка новомосковская </t>
  </si>
  <si>
    <t>№ 150, сб.2018г.</t>
  </si>
  <si>
    <t xml:space="preserve">Капуста тушеноя </t>
  </si>
  <si>
    <t xml:space="preserve">Хлеб пшеничный </t>
  </si>
  <si>
    <t xml:space="preserve">Огурец свежий </t>
  </si>
  <si>
    <t>№296, сб.2018г.</t>
  </si>
  <si>
    <t xml:space="preserve">Молоко кипяченое </t>
  </si>
  <si>
    <t>Итого за 'Уплотненный полдник '</t>
  </si>
  <si>
    <t>Итого за день</t>
  </si>
  <si>
    <t>1,5-3 года</t>
  </si>
  <si>
    <t>№206, сб.2018г.</t>
  </si>
  <si>
    <t>№300, сб.2018г.</t>
  </si>
  <si>
    <t xml:space="preserve"> №36, сб.2018г.</t>
  </si>
  <si>
    <t xml:space="preserve">Салат "Здоровье" </t>
  </si>
  <si>
    <t>№145, сб.2018г.</t>
  </si>
  <si>
    <t>№285, сб.2018г.</t>
  </si>
  <si>
    <t xml:space="preserve">Капуста тушеная </t>
  </si>
  <si>
    <t>Итого за 'Полдник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</si>
</sst>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/>
    <xf numFmtId="2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5.8555555555556" style="6" customWidth="1"/>
    <col min="2" max="2" width="39.1444444444444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 t="s">
        <v>1</v>
      </c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3"/>
      <c r="B10" s="28" t="s">
        <v>82</v>
      </c>
      <c r="C10" s="25"/>
      <c r="D10" s="25"/>
      <c r="E10" s="25"/>
      <c r="F10" s="25"/>
      <c r="G10" s="2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="2" customFormat="1" ht="13.9" customHeight="1" spans="1:80">
      <c r="A11" s="23" t="s">
        <v>83</v>
      </c>
      <c r="B11" s="24" t="s">
        <v>84</v>
      </c>
      <c r="C11" s="25" t="str">
        <f>"180"</f>
        <v>180</v>
      </c>
      <c r="D11" s="25">
        <v>6.79</v>
      </c>
      <c r="E11" s="25">
        <v>7.36</v>
      </c>
      <c r="F11" s="25">
        <v>26.46</v>
      </c>
      <c r="G11" s="25">
        <v>203.941733968</v>
      </c>
      <c r="H11" s="23">
        <v>3.93</v>
      </c>
      <c r="I11" s="23">
        <v>0.08</v>
      </c>
      <c r="J11" s="23">
        <v>0</v>
      </c>
      <c r="K11" s="23">
        <v>0</v>
      </c>
      <c r="L11" s="23">
        <v>6.93</v>
      </c>
      <c r="M11" s="23">
        <v>19.53</v>
      </c>
      <c r="N11" s="23">
        <v>1.95</v>
      </c>
      <c r="O11" s="23">
        <v>0</v>
      </c>
      <c r="P11" s="23">
        <v>0</v>
      </c>
      <c r="Q11" s="23">
        <v>0.09</v>
      </c>
      <c r="R11" s="23">
        <v>2.05</v>
      </c>
      <c r="S11" s="23">
        <v>355.25</v>
      </c>
      <c r="T11" s="23">
        <v>246.81</v>
      </c>
      <c r="U11" s="23">
        <v>123.21</v>
      </c>
      <c r="V11" s="23">
        <v>53.53</v>
      </c>
      <c r="W11" s="23">
        <v>173.78</v>
      </c>
      <c r="X11" s="23">
        <v>1.34</v>
      </c>
      <c r="Y11" s="23">
        <v>35.84</v>
      </c>
      <c r="Z11" s="23">
        <v>17.61</v>
      </c>
      <c r="AA11" s="23">
        <v>39.54</v>
      </c>
      <c r="AB11" s="23">
        <v>0.61</v>
      </c>
      <c r="AC11" s="23">
        <v>0.14</v>
      </c>
      <c r="AD11" s="23">
        <v>0.14</v>
      </c>
      <c r="AE11" s="23">
        <v>0.33</v>
      </c>
      <c r="AF11" s="23">
        <v>2.39</v>
      </c>
      <c r="AG11" s="23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23" t="s">
        <v>85</v>
      </c>
      <c r="B12" s="24" t="s">
        <v>86</v>
      </c>
      <c r="C12" s="25" t="str">
        <f>"200"</f>
        <v>200</v>
      </c>
      <c r="D12" s="25">
        <v>0.17</v>
      </c>
      <c r="E12" s="25">
        <v>0.03</v>
      </c>
      <c r="F12" s="25">
        <v>6.57</v>
      </c>
      <c r="G12" s="25">
        <v>27.4797188</v>
      </c>
      <c r="H12" s="23">
        <v>0</v>
      </c>
      <c r="I12" s="23">
        <v>0</v>
      </c>
      <c r="J12" s="23">
        <v>0</v>
      </c>
      <c r="K12" s="23">
        <v>0</v>
      </c>
      <c r="L12" s="23">
        <v>6.57</v>
      </c>
      <c r="M12" s="23">
        <v>0</v>
      </c>
      <c r="N12" s="23">
        <v>0.18</v>
      </c>
      <c r="O12" s="23">
        <v>0</v>
      </c>
      <c r="P12" s="23">
        <v>0</v>
      </c>
      <c r="Q12" s="23">
        <v>0.4</v>
      </c>
      <c r="R12" s="23">
        <v>0.07</v>
      </c>
      <c r="S12" s="23">
        <v>0.07</v>
      </c>
      <c r="T12" s="23">
        <v>10.23</v>
      </c>
      <c r="U12" s="23">
        <v>2.65</v>
      </c>
      <c r="V12" s="23">
        <v>0.73</v>
      </c>
      <c r="W12" s="23">
        <v>1.34</v>
      </c>
      <c r="X12" s="23">
        <v>0.05</v>
      </c>
      <c r="Y12" s="23">
        <v>0</v>
      </c>
      <c r="Z12" s="23">
        <v>0.56</v>
      </c>
      <c r="AA12" s="23">
        <v>0.14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1.12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189.2</v>
      </c>
      <c r="CB12" s="2">
        <v>0.09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5">
        <v>2.3</v>
      </c>
      <c r="E13" s="25">
        <v>8.2</v>
      </c>
      <c r="F13" s="25">
        <v>15.1</v>
      </c>
      <c r="G13" s="25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420</v>
      </c>
      <c r="D14" s="26">
        <v>9.4</v>
      </c>
      <c r="E14" s="26">
        <v>15.6</v>
      </c>
      <c r="F14" s="26">
        <v>54.4</v>
      </c>
      <c r="G14" s="26">
        <v>396.6</v>
      </c>
      <c r="H14" s="27">
        <v>3.99</v>
      </c>
      <c r="I14" s="27">
        <v>0.08</v>
      </c>
      <c r="J14" s="27">
        <v>0.06</v>
      </c>
      <c r="K14" s="27">
        <v>0</v>
      </c>
      <c r="L14" s="27">
        <v>14.13</v>
      </c>
      <c r="M14" s="27">
        <v>33.39</v>
      </c>
      <c r="N14" s="27">
        <v>3.12</v>
      </c>
      <c r="O14" s="27">
        <v>0</v>
      </c>
      <c r="P14" s="27">
        <v>0</v>
      </c>
      <c r="Q14" s="27">
        <v>0.58</v>
      </c>
      <c r="R14" s="27">
        <v>2.58</v>
      </c>
      <c r="S14" s="27">
        <v>355.32</v>
      </c>
      <c r="T14" s="27">
        <v>296.94</v>
      </c>
      <c r="U14" s="27">
        <v>132.76</v>
      </c>
      <c r="V14" s="27">
        <v>64.16</v>
      </c>
      <c r="W14" s="27">
        <v>201.22</v>
      </c>
      <c r="X14" s="27">
        <v>1.99</v>
      </c>
      <c r="Y14" s="27">
        <v>35.84</v>
      </c>
      <c r="Z14" s="27">
        <v>18.17</v>
      </c>
      <c r="AA14" s="27">
        <v>39.68</v>
      </c>
      <c r="AB14" s="27">
        <v>1.01</v>
      </c>
      <c r="AC14" s="27">
        <v>0.19</v>
      </c>
      <c r="AD14" s="27">
        <v>0.16</v>
      </c>
      <c r="AE14" s="27">
        <v>0.81</v>
      </c>
      <c r="AF14" s="27">
        <v>3.33</v>
      </c>
      <c r="AG14" s="27">
        <v>1.31</v>
      </c>
      <c r="AH14" s="3">
        <v>0</v>
      </c>
      <c r="AI14" s="3">
        <v>194.38</v>
      </c>
      <c r="AJ14" s="3">
        <v>138.34</v>
      </c>
      <c r="AK14" s="3">
        <v>220.93</v>
      </c>
      <c r="AL14" s="3">
        <v>146.04</v>
      </c>
      <c r="AM14" s="3">
        <v>42.5</v>
      </c>
      <c r="AN14" s="3">
        <v>132.26</v>
      </c>
      <c r="AO14" s="3">
        <v>68.21</v>
      </c>
      <c r="AP14" s="3">
        <v>186.43</v>
      </c>
      <c r="AQ14" s="3">
        <v>168.68</v>
      </c>
      <c r="AR14" s="3">
        <v>254.94</v>
      </c>
      <c r="AS14" s="3">
        <v>317.76</v>
      </c>
      <c r="AT14" s="3">
        <v>85.01</v>
      </c>
      <c r="AU14" s="3">
        <v>352.75</v>
      </c>
      <c r="AV14" s="3">
        <v>676.13</v>
      </c>
      <c r="AW14" s="3">
        <v>0</v>
      </c>
      <c r="AX14" s="3">
        <v>222.5</v>
      </c>
      <c r="AY14" s="3">
        <v>178.71</v>
      </c>
      <c r="AZ14" s="3">
        <v>153.93</v>
      </c>
      <c r="BA14" s="3">
        <v>97.68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1.18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1.41</v>
      </c>
      <c r="BR14" s="3">
        <v>0</v>
      </c>
      <c r="BS14" s="3">
        <v>0</v>
      </c>
      <c r="BT14" s="3">
        <v>0.81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345.99</v>
      </c>
      <c r="CA14" s="3">
        <f>$G$14/$G$33*100</f>
        <v>24.7704703016676</v>
      </c>
      <c r="CB14" s="3">
        <v>38.87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 t="str">
        <f>"100"</f>
        <v>100</v>
      </c>
      <c r="D16" s="25">
        <v>0.36</v>
      </c>
      <c r="E16" s="25">
        <v>0.3</v>
      </c>
      <c r="F16" s="25">
        <v>9.8</v>
      </c>
      <c r="G16" s="25">
        <v>47.62</v>
      </c>
      <c r="H16" s="23">
        <v>0.1</v>
      </c>
      <c r="I16" s="23">
        <v>0</v>
      </c>
      <c r="J16" s="23">
        <v>0</v>
      </c>
      <c r="K16" s="23">
        <v>0</v>
      </c>
      <c r="L16" s="23">
        <v>9</v>
      </c>
      <c r="M16" s="23">
        <v>0.8</v>
      </c>
      <c r="N16" s="23">
        <v>1.8</v>
      </c>
      <c r="O16" s="23">
        <v>0</v>
      </c>
      <c r="P16" s="23">
        <v>0</v>
      </c>
      <c r="Q16" s="23">
        <v>0.8</v>
      </c>
      <c r="R16" s="23">
        <v>0.5</v>
      </c>
      <c r="S16" s="23">
        <v>15.6</v>
      </c>
      <c r="T16" s="23">
        <v>152.9</v>
      </c>
      <c r="U16" s="23">
        <v>12.8</v>
      </c>
      <c r="V16" s="23">
        <v>6.75</v>
      </c>
      <c r="W16" s="23">
        <v>7.7</v>
      </c>
      <c r="X16" s="23">
        <v>1.76</v>
      </c>
      <c r="Y16" s="23">
        <v>0</v>
      </c>
      <c r="Z16" s="23">
        <v>30</v>
      </c>
      <c r="AA16" s="23">
        <v>5</v>
      </c>
      <c r="AB16" s="23">
        <v>0.2</v>
      </c>
      <c r="AC16" s="23">
        <v>0.02</v>
      </c>
      <c r="AD16" s="23">
        <v>0.01</v>
      </c>
      <c r="AE16" s="23">
        <v>0.24</v>
      </c>
      <c r="AF16" s="23">
        <v>0.4</v>
      </c>
      <c r="AG16" s="23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7"/>
      <c r="B17" s="28" t="s">
        <v>92</v>
      </c>
      <c r="C17" s="26">
        <v>100</v>
      </c>
      <c r="D17" s="26">
        <v>0.36</v>
      </c>
      <c r="E17" s="26">
        <v>0.3</v>
      </c>
      <c r="F17" s="26">
        <v>9.8</v>
      </c>
      <c r="G17" s="26">
        <v>47.62</v>
      </c>
      <c r="H17" s="27">
        <v>0.1</v>
      </c>
      <c r="I17" s="27">
        <v>0</v>
      </c>
      <c r="J17" s="27">
        <v>0</v>
      </c>
      <c r="K17" s="27">
        <v>0</v>
      </c>
      <c r="L17" s="27">
        <v>9</v>
      </c>
      <c r="M17" s="27">
        <v>0.8</v>
      </c>
      <c r="N17" s="27">
        <v>1.8</v>
      </c>
      <c r="O17" s="27">
        <v>0</v>
      </c>
      <c r="P17" s="27">
        <v>0</v>
      </c>
      <c r="Q17" s="27">
        <v>0.8</v>
      </c>
      <c r="R17" s="27">
        <v>0.5</v>
      </c>
      <c r="S17" s="27">
        <v>15.6</v>
      </c>
      <c r="T17" s="27">
        <v>152.9</v>
      </c>
      <c r="U17" s="27">
        <v>12.8</v>
      </c>
      <c r="V17" s="27">
        <v>6.75</v>
      </c>
      <c r="W17" s="27">
        <v>7.7</v>
      </c>
      <c r="X17" s="27">
        <v>1.76</v>
      </c>
      <c r="Y17" s="27">
        <v>0</v>
      </c>
      <c r="Z17" s="27">
        <v>30</v>
      </c>
      <c r="AA17" s="27">
        <v>5</v>
      </c>
      <c r="AB17" s="27">
        <v>0.2</v>
      </c>
      <c r="AC17" s="27">
        <v>0.02</v>
      </c>
      <c r="AD17" s="27">
        <v>0.01</v>
      </c>
      <c r="AE17" s="27">
        <v>0.24</v>
      </c>
      <c r="AF17" s="27">
        <v>0.4</v>
      </c>
      <c r="AG17" s="27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2.97420523390169</v>
      </c>
      <c r="CB17" s="3">
        <v>5</v>
      </c>
    </row>
    <row r="18" s="2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94</v>
      </c>
      <c r="B19" s="24" t="s">
        <v>95</v>
      </c>
      <c r="C19" s="25" t="str">
        <f>"180"</f>
        <v>180</v>
      </c>
      <c r="D19" s="25">
        <v>17.67</v>
      </c>
      <c r="E19" s="25">
        <v>13.41</v>
      </c>
      <c r="F19" s="25">
        <v>15.15</v>
      </c>
      <c r="G19" s="25">
        <v>257.74800449056</v>
      </c>
      <c r="H19" s="23">
        <v>4.45</v>
      </c>
      <c r="I19" s="23">
        <v>0</v>
      </c>
      <c r="J19" s="23">
        <v>0</v>
      </c>
      <c r="K19" s="23">
        <v>0</v>
      </c>
      <c r="L19" s="23">
        <v>4.2</v>
      </c>
      <c r="M19" s="23">
        <v>10.95</v>
      </c>
      <c r="N19" s="23">
        <v>2.26</v>
      </c>
      <c r="O19" s="23">
        <v>0</v>
      </c>
      <c r="P19" s="23">
        <v>0</v>
      </c>
      <c r="Q19" s="23">
        <v>0.35</v>
      </c>
      <c r="R19" s="23">
        <v>2.72</v>
      </c>
      <c r="S19" s="23">
        <v>329.64</v>
      </c>
      <c r="T19" s="23">
        <v>528.45</v>
      </c>
      <c r="U19" s="23">
        <v>32.82</v>
      </c>
      <c r="V19" s="23">
        <v>35.42</v>
      </c>
      <c r="W19" s="23">
        <v>147.83</v>
      </c>
      <c r="X19" s="23">
        <v>1.7</v>
      </c>
      <c r="Y19" s="23">
        <v>14.37</v>
      </c>
      <c r="Z19" s="23">
        <v>2483.4</v>
      </c>
      <c r="AA19" s="23">
        <v>713.69</v>
      </c>
      <c r="AB19" s="23">
        <v>0.71</v>
      </c>
      <c r="AC19" s="23">
        <v>0.09</v>
      </c>
      <c r="AD19" s="23">
        <v>0.12</v>
      </c>
      <c r="AE19" s="23">
        <v>4.02</v>
      </c>
      <c r="AF19" s="23">
        <v>11.88</v>
      </c>
      <c r="AG19" s="23">
        <v>3.18</v>
      </c>
      <c r="AH19" s="2">
        <v>0</v>
      </c>
      <c r="AI19" s="2">
        <v>45.24</v>
      </c>
      <c r="AJ19" s="2">
        <v>51.52</v>
      </c>
      <c r="AK19" s="2">
        <v>72.02</v>
      </c>
      <c r="AL19" s="2">
        <v>66.51</v>
      </c>
      <c r="AM19" s="2">
        <v>13.6</v>
      </c>
      <c r="AN19" s="2">
        <v>48.84</v>
      </c>
      <c r="AO19" s="2">
        <v>19.37</v>
      </c>
      <c r="AP19" s="2">
        <v>51.96</v>
      </c>
      <c r="AQ19" s="2">
        <v>65.53</v>
      </c>
      <c r="AR19" s="2">
        <v>143.27</v>
      </c>
      <c r="AS19" s="2">
        <v>113.07</v>
      </c>
      <c r="AT19" s="2">
        <v>20.16</v>
      </c>
      <c r="AU19" s="2">
        <v>49.86</v>
      </c>
      <c r="AV19" s="2">
        <v>290.46</v>
      </c>
      <c r="AW19" s="2">
        <v>0</v>
      </c>
      <c r="AX19" s="2">
        <v>54.19</v>
      </c>
      <c r="AY19" s="2">
        <v>44.46</v>
      </c>
      <c r="AZ19" s="2">
        <v>34.7</v>
      </c>
      <c r="BA19" s="2">
        <v>17.34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0.05</v>
      </c>
      <c r="BJ19" s="2">
        <v>0</v>
      </c>
      <c r="BK19" s="2">
        <v>0.01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0.1</v>
      </c>
      <c r="BR19" s="2">
        <v>0</v>
      </c>
      <c r="BS19" s="2">
        <v>0</v>
      </c>
      <c r="BT19" s="2">
        <v>0.08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178.8</v>
      </c>
      <c r="CB19" s="2">
        <v>428.28</v>
      </c>
    </row>
    <row r="20" s="2" customFormat="1" ht="13.9" customHeight="1" spans="1:80">
      <c r="A20" s="23" t="s">
        <v>96</v>
      </c>
      <c r="B20" s="24" t="s">
        <v>97</v>
      </c>
      <c r="C20" s="25" t="str">
        <f>"200"</f>
        <v>200</v>
      </c>
      <c r="D20" s="25">
        <v>0.53</v>
      </c>
      <c r="E20" s="25">
        <v>0.06</v>
      </c>
      <c r="F20" s="25">
        <v>18.21</v>
      </c>
      <c r="G20" s="25">
        <v>74.53515688</v>
      </c>
      <c r="H20" s="23">
        <v>0</v>
      </c>
      <c r="I20" s="23">
        <v>0</v>
      </c>
      <c r="J20" s="23">
        <v>0</v>
      </c>
      <c r="K20" s="23">
        <v>0</v>
      </c>
      <c r="L20" s="23">
        <v>17.95</v>
      </c>
      <c r="M20" s="23">
        <v>0.25</v>
      </c>
      <c r="N20" s="23">
        <v>1.3</v>
      </c>
      <c r="O20" s="23">
        <v>0</v>
      </c>
      <c r="P20" s="23">
        <v>0</v>
      </c>
      <c r="Q20" s="23">
        <v>0</v>
      </c>
      <c r="R20" s="23">
        <v>0.37</v>
      </c>
      <c r="S20" s="23">
        <v>0.07</v>
      </c>
      <c r="T20" s="23">
        <v>124.13</v>
      </c>
      <c r="U20" s="23">
        <v>13.82</v>
      </c>
      <c r="V20" s="23">
        <v>8.07</v>
      </c>
      <c r="W20" s="23">
        <v>10.59</v>
      </c>
      <c r="X20" s="23">
        <v>0.86</v>
      </c>
      <c r="Y20" s="23">
        <v>0</v>
      </c>
      <c r="Z20" s="23">
        <v>115.34</v>
      </c>
      <c r="AA20" s="23">
        <v>0</v>
      </c>
      <c r="AB20" s="23">
        <v>0</v>
      </c>
      <c r="AC20" s="23">
        <v>0.06</v>
      </c>
      <c r="AD20" s="23">
        <v>0.19</v>
      </c>
      <c r="AE20" s="23">
        <v>0.3</v>
      </c>
      <c r="AF20" s="23">
        <v>0</v>
      </c>
      <c r="AG20" s="23">
        <v>0.11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200.01</v>
      </c>
      <c r="CB20" s="2">
        <v>19.22</v>
      </c>
    </row>
    <row r="21" s="2" customFormat="1" ht="13.9" customHeight="1" spans="1:80">
      <c r="A21" s="23" t="str">
        <f>""</f>
        <v/>
      </c>
      <c r="B21" s="24" t="s">
        <v>98</v>
      </c>
      <c r="C21" s="25">
        <v>20</v>
      </c>
      <c r="D21" s="25">
        <v>1.5</v>
      </c>
      <c r="E21" s="25">
        <v>0.1</v>
      </c>
      <c r="F21" s="25">
        <v>10</v>
      </c>
      <c r="G21" s="25">
        <v>47.4</v>
      </c>
      <c r="H21" s="23">
        <v>0.06</v>
      </c>
      <c r="I21" s="23">
        <v>0</v>
      </c>
      <c r="J21" s="23">
        <v>0.06</v>
      </c>
      <c r="K21" s="23">
        <v>0</v>
      </c>
      <c r="L21" s="23">
        <v>0.63</v>
      </c>
      <c r="M21" s="23">
        <v>13.86</v>
      </c>
      <c r="N21" s="23">
        <v>0.99</v>
      </c>
      <c r="O21" s="23">
        <v>0</v>
      </c>
      <c r="P21" s="23">
        <v>0</v>
      </c>
      <c r="Q21" s="23">
        <v>0.09</v>
      </c>
      <c r="R21" s="23">
        <v>0.45</v>
      </c>
      <c r="S21" s="23">
        <v>0</v>
      </c>
      <c r="T21" s="23">
        <v>39.9</v>
      </c>
      <c r="U21" s="23">
        <v>6.9</v>
      </c>
      <c r="V21" s="23">
        <v>9.9</v>
      </c>
      <c r="W21" s="23">
        <v>26.1</v>
      </c>
      <c r="X21" s="23">
        <v>0.6</v>
      </c>
      <c r="Y21" s="23">
        <v>0</v>
      </c>
      <c r="Z21" s="23">
        <v>0</v>
      </c>
      <c r="AA21" s="23">
        <v>0</v>
      </c>
      <c r="AB21" s="23">
        <v>0.39</v>
      </c>
      <c r="AC21" s="23">
        <v>0.05</v>
      </c>
      <c r="AD21" s="23">
        <v>0.02</v>
      </c>
      <c r="AE21" s="23">
        <v>0.48</v>
      </c>
      <c r="AF21" s="23">
        <v>0.93</v>
      </c>
      <c r="AG21" s="23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11.31</v>
      </c>
      <c r="CB21" s="2">
        <v>0</v>
      </c>
    </row>
    <row r="22" s="2" customFormat="1" ht="13.9" customHeight="1" spans="1:80">
      <c r="A22" s="23" t="str">
        <f>""</f>
        <v/>
      </c>
      <c r="B22" s="24" t="s">
        <v>99</v>
      </c>
      <c r="C22" s="25">
        <v>45</v>
      </c>
      <c r="D22" s="25">
        <v>3</v>
      </c>
      <c r="E22" s="25">
        <v>0.4</v>
      </c>
      <c r="F22" s="25">
        <v>19.1</v>
      </c>
      <c r="G22" s="25">
        <v>91.8</v>
      </c>
      <c r="H22" s="23">
        <v>0.07</v>
      </c>
      <c r="I22" s="23">
        <v>0</v>
      </c>
      <c r="J22" s="23">
        <v>0.07</v>
      </c>
      <c r="K22" s="23">
        <v>0</v>
      </c>
      <c r="L22" s="23">
        <v>0.42</v>
      </c>
      <c r="M22" s="23">
        <v>11.27</v>
      </c>
      <c r="N22" s="23">
        <v>2.91</v>
      </c>
      <c r="O22" s="23">
        <v>0</v>
      </c>
      <c r="P22" s="23">
        <v>0</v>
      </c>
      <c r="Q22" s="23">
        <v>0.35</v>
      </c>
      <c r="R22" s="23">
        <v>0.88</v>
      </c>
      <c r="S22" s="23">
        <v>0</v>
      </c>
      <c r="T22" s="23">
        <v>85.75</v>
      </c>
      <c r="U22" s="23">
        <v>12.25</v>
      </c>
      <c r="V22" s="23">
        <v>16.45</v>
      </c>
      <c r="W22" s="23">
        <v>55.3</v>
      </c>
      <c r="X22" s="23">
        <v>1.37</v>
      </c>
      <c r="Y22" s="23">
        <v>0</v>
      </c>
      <c r="Z22" s="23">
        <v>1.75</v>
      </c>
      <c r="AA22" s="23">
        <v>0.35</v>
      </c>
      <c r="AB22" s="23">
        <v>0.49</v>
      </c>
      <c r="AC22" s="23">
        <v>0.06</v>
      </c>
      <c r="AD22" s="23">
        <v>0.03</v>
      </c>
      <c r="AE22" s="23">
        <v>0.25</v>
      </c>
      <c r="AF22" s="23">
        <v>0.7</v>
      </c>
      <c r="AG22" s="23">
        <v>0</v>
      </c>
      <c r="AH22" s="2">
        <v>0</v>
      </c>
      <c r="AI22" s="2">
        <v>112.7</v>
      </c>
      <c r="AJ22" s="2">
        <v>86.8</v>
      </c>
      <c r="AK22" s="2">
        <v>149.45</v>
      </c>
      <c r="AL22" s="2">
        <v>78.05</v>
      </c>
      <c r="AM22" s="2">
        <v>32.55</v>
      </c>
      <c r="AN22" s="2">
        <v>69.3</v>
      </c>
      <c r="AO22" s="2">
        <v>28</v>
      </c>
      <c r="AP22" s="2">
        <v>129.85</v>
      </c>
      <c r="AQ22" s="2">
        <v>103.95</v>
      </c>
      <c r="AR22" s="2">
        <v>101.85</v>
      </c>
      <c r="AS22" s="2">
        <v>162.4</v>
      </c>
      <c r="AT22" s="2">
        <v>43.4</v>
      </c>
      <c r="AU22" s="2">
        <v>108.5</v>
      </c>
      <c r="AV22" s="2">
        <v>535.15</v>
      </c>
      <c r="AW22" s="2">
        <v>0</v>
      </c>
      <c r="AX22" s="2">
        <v>184.1</v>
      </c>
      <c r="AY22" s="2">
        <v>101.85</v>
      </c>
      <c r="AZ22" s="2">
        <v>63</v>
      </c>
      <c r="BA22" s="2">
        <v>45.5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0.05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0.17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16.45</v>
      </c>
      <c r="CB22" s="2">
        <v>0.29</v>
      </c>
    </row>
    <row r="23" s="2" customFormat="1" ht="13.9" customHeight="1" spans="1:80">
      <c r="A23" s="23" t="s">
        <v>100</v>
      </c>
      <c r="B23" s="24" t="s">
        <v>101</v>
      </c>
      <c r="C23" s="25" t="str">
        <f>"50"</f>
        <v>50</v>
      </c>
      <c r="D23" s="25">
        <v>0.85</v>
      </c>
      <c r="E23" s="25">
        <v>2.26</v>
      </c>
      <c r="F23" s="25">
        <v>4.31</v>
      </c>
      <c r="G23" s="25">
        <v>43.4187534</v>
      </c>
      <c r="H23" s="23">
        <v>0</v>
      </c>
      <c r="I23" s="23">
        <v>0</v>
      </c>
      <c r="J23" s="23">
        <v>0</v>
      </c>
      <c r="K23" s="23">
        <v>0</v>
      </c>
      <c r="L23" s="23">
        <v>3.98</v>
      </c>
      <c r="M23" s="23">
        <v>0.33</v>
      </c>
      <c r="N23" s="23">
        <v>1.45</v>
      </c>
      <c r="O23" s="23">
        <v>0</v>
      </c>
      <c r="P23" s="23">
        <v>0</v>
      </c>
      <c r="Q23" s="23">
        <v>0.09</v>
      </c>
      <c r="R23" s="23">
        <v>1.04</v>
      </c>
      <c r="S23" s="23">
        <v>129.03</v>
      </c>
      <c r="T23" s="23">
        <v>111.72</v>
      </c>
      <c r="U23" s="23">
        <v>17.11</v>
      </c>
      <c r="V23" s="23">
        <v>14.54</v>
      </c>
      <c r="W23" s="23">
        <v>26.33</v>
      </c>
      <c r="X23" s="23">
        <v>0.52</v>
      </c>
      <c r="Y23" s="23">
        <v>0</v>
      </c>
      <c r="Z23" s="23">
        <v>2547.33</v>
      </c>
      <c r="AA23" s="23">
        <v>424.63</v>
      </c>
      <c r="AB23" s="23">
        <v>0.12</v>
      </c>
      <c r="AC23" s="23">
        <v>0.03</v>
      </c>
      <c r="AD23" s="23">
        <v>0.03</v>
      </c>
      <c r="AE23" s="23">
        <v>0.31</v>
      </c>
      <c r="AF23" s="23">
        <v>0.43</v>
      </c>
      <c r="AG23" s="23">
        <v>4.02</v>
      </c>
      <c r="AH23" s="2">
        <v>0</v>
      </c>
      <c r="AI23" s="2">
        <v>33.76</v>
      </c>
      <c r="AJ23" s="2">
        <v>31.89</v>
      </c>
      <c r="AK23" s="2">
        <v>42.83</v>
      </c>
      <c r="AL23" s="2">
        <v>46.9</v>
      </c>
      <c r="AM23" s="2">
        <v>8.67</v>
      </c>
      <c r="AN23" s="2">
        <v>30.61</v>
      </c>
      <c r="AO23" s="2">
        <v>7.47</v>
      </c>
      <c r="AP23" s="2">
        <v>27.02</v>
      </c>
      <c r="AQ23" s="2">
        <v>30.36</v>
      </c>
      <c r="AR23" s="2">
        <v>52.97</v>
      </c>
      <c r="AS23" s="2">
        <v>137.69</v>
      </c>
      <c r="AT23" s="2">
        <v>11.3</v>
      </c>
      <c r="AU23" s="2">
        <v>27.62</v>
      </c>
      <c r="AV23" s="2">
        <v>137.11</v>
      </c>
      <c r="AW23" s="2">
        <v>0</v>
      </c>
      <c r="AX23" s="2">
        <v>29.16</v>
      </c>
      <c r="AY23" s="2">
        <v>34.04</v>
      </c>
      <c r="AZ23" s="2">
        <v>22.83</v>
      </c>
      <c r="BA23" s="2">
        <v>8.15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43.85</v>
      </c>
      <c r="CB23" s="2">
        <v>424.56</v>
      </c>
    </row>
    <row r="24" s="2" customFormat="1" ht="27.6" customHeight="1" spans="1:80">
      <c r="A24" s="23" t="s">
        <v>102</v>
      </c>
      <c r="B24" s="24" t="s">
        <v>103</v>
      </c>
      <c r="C24" s="25" t="str">
        <f>"200/20"</f>
        <v>200/20</v>
      </c>
      <c r="D24" s="25">
        <v>9.34</v>
      </c>
      <c r="E24" s="25">
        <v>8.94</v>
      </c>
      <c r="F24" s="25">
        <v>13.19</v>
      </c>
      <c r="G24" s="25">
        <v>175.35655561808</v>
      </c>
      <c r="H24" s="23">
        <v>4.37</v>
      </c>
      <c r="I24" s="23">
        <v>0.05</v>
      </c>
      <c r="J24" s="23">
        <v>0.07</v>
      </c>
      <c r="K24" s="23">
        <v>0</v>
      </c>
      <c r="L24" s="23">
        <v>2.49</v>
      </c>
      <c r="M24" s="23">
        <v>10.7</v>
      </c>
      <c r="N24" s="23">
        <v>1.63</v>
      </c>
      <c r="O24" s="23">
        <v>0</v>
      </c>
      <c r="P24" s="23">
        <v>0</v>
      </c>
      <c r="Q24" s="23">
        <v>0.31</v>
      </c>
      <c r="R24" s="23">
        <v>2.76</v>
      </c>
      <c r="S24" s="23">
        <v>371.09</v>
      </c>
      <c r="T24" s="23">
        <v>444.77</v>
      </c>
      <c r="U24" s="23">
        <v>25.59</v>
      </c>
      <c r="V24" s="23">
        <v>25.48</v>
      </c>
      <c r="W24" s="23">
        <v>107.03</v>
      </c>
      <c r="X24" s="23">
        <v>1.46</v>
      </c>
      <c r="Y24" s="23">
        <v>14.28</v>
      </c>
      <c r="Z24" s="23">
        <v>921.04</v>
      </c>
      <c r="AA24" s="23">
        <v>220.28</v>
      </c>
      <c r="AB24" s="23">
        <v>0.35</v>
      </c>
      <c r="AC24" s="23">
        <v>0.07</v>
      </c>
      <c r="AD24" s="23">
        <v>0.08</v>
      </c>
      <c r="AE24" s="23">
        <v>1.82</v>
      </c>
      <c r="AF24" s="23">
        <v>4.08</v>
      </c>
      <c r="AG24" s="23">
        <v>5.45</v>
      </c>
      <c r="AH24" s="2">
        <v>0</v>
      </c>
      <c r="AI24" s="2">
        <v>328.11</v>
      </c>
      <c r="AJ24" s="2">
        <v>262.04</v>
      </c>
      <c r="AK24" s="2">
        <v>473.8</v>
      </c>
      <c r="AL24" s="2">
        <v>503.12</v>
      </c>
      <c r="AM24" s="2">
        <v>138.33</v>
      </c>
      <c r="AN24" s="2">
        <v>263.35</v>
      </c>
      <c r="AO24" s="2">
        <v>76.27</v>
      </c>
      <c r="AP24" s="2">
        <v>270.86</v>
      </c>
      <c r="AQ24" s="2">
        <v>359.79</v>
      </c>
      <c r="AR24" s="2">
        <v>402.79</v>
      </c>
      <c r="AS24" s="2">
        <v>580.51</v>
      </c>
      <c r="AT24" s="2">
        <v>218.1</v>
      </c>
      <c r="AU24" s="2">
        <v>304.66</v>
      </c>
      <c r="AV24" s="2">
        <v>1145.37</v>
      </c>
      <c r="AW24" s="2">
        <v>82.87</v>
      </c>
      <c r="AX24" s="2">
        <v>252.01</v>
      </c>
      <c r="AY24" s="2">
        <v>257.13</v>
      </c>
      <c r="AZ24" s="2">
        <v>215.32</v>
      </c>
      <c r="BA24" s="2">
        <v>88.92</v>
      </c>
      <c r="BB24" s="2">
        <v>0.07</v>
      </c>
      <c r="BC24" s="2">
        <v>0.01</v>
      </c>
      <c r="BD24" s="2">
        <v>0.01</v>
      </c>
      <c r="BE24" s="2">
        <v>0.03</v>
      </c>
      <c r="BF24" s="2">
        <v>0.04</v>
      </c>
      <c r="BG24" s="2">
        <v>0.14</v>
      </c>
      <c r="BH24" s="2">
        <v>0</v>
      </c>
      <c r="BI24" s="2">
        <v>0.48</v>
      </c>
      <c r="BJ24" s="2">
        <v>0</v>
      </c>
      <c r="BK24" s="2">
        <v>0.14</v>
      </c>
      <c r="BL24" s="2">
        <v>0</v>
      </c>
      <c r="BM24" s="2">
        <v>0</v>
      </c>
      <c r="BN24" s="2">
        <v>0</v>
      </c>
      <c r="BO24" s="2">
        <v>0.01</v>
      </c>
      <c r="BP24" s="2">
        <v>0.05</v>
      </c>
      <c r="BQ24" s="2">
        <v>0.49</v>
      </c>
      <c r="BR24" s="2">
        <v>0</v>
      </c>
      <c r="BS24" s="2">
        <v>0</v>
      </c>
      <c r="BT24" s="2">
        <v>0.08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247.38</v>
      </c>
      <c r="CB24" s="2">
        <v>167.79</v>
      </c>
    </row>
    <row r="25" s="3" customFormat="1" ht="13.9" customHeight="1" spans="1:80">
      <c r="A25" s="27"/>
      <c r="B25" s="28" t="s">
        <v>104</v>
      </c>
      <c r="C25" s="26">
        <v>715</v>
      </c>
      <c r="D25" s="26">
        <v>28.3</v>
      </c>
      <c r="E25" s="26">
        <v>32.3</v>
      </c>
      <c r="F25" s="26">
        <v>74.4</v>
      </c>
      <c r="G25" s="26">
        <v>711.1</v>
      </c>
      <c r="H25" s="27">
        <v>8.95</v>
      </c>
      <c r="I25" s="27">
        <v>0.05</v>
      </c>
      <c r="J25" s="27">
        <v>0.2</v>
      </c>
      <c r="K25" s="27">
        <v>0</v>
      </c>
      <c r="L25" s="27">
        <v>29.67</v>
      </c>
      <c r="M25" s="27">
        <v>47.37</v>
      </c>
      <c r="N25" s="27">
        <v>10.53</v>
      </c>
      <c r="O25" s="27">
        <v>0</v>
      </c>
      <c r="P25" s="27">
        <v>0</v>
      </c>
      <c r="Q25" s="27">
        <v>1.19</v>
      </c>
      <c r="R25" s="27">
        <v>8.22</v>
      </c>
      <c r="S25" s="27">
        <v>829.83</v>
      </c>
      <c r="T25" s="27">
        <v>1334.72</v>
      </c>
      <c r="U25" s="27">
        <v>108.49</v>
      </c>
      <c r="V25" s="27">
        <v>109.86</v>
      </c>
      <c r="W25" s="27">
        <v>373.18</v>
      </c>
      <c r="X25" s="27">
        <v>6.5</v>
      </c>
      <c r="Y25" s="27">
        <v>28.65</v>
      </c>
      <c r="Z25" s="27">
        <v>6068.87</v>
      </c>
      <c r="AA25" s="27">
        <v>1358.95</v>
      </c>
      <c r="AB25" s="27">
        <v>2.06</v>
      </c>
      <c r="AC25" s="27">
        <v>0.36</v>
      </c>
      <c r="AD25" s="27">
        <v>0.47</v>
      </c>
      <c r="AE25" s="27">
        <v>7.18</v>
      </c>
      <c r="AF25" s="27">
        <v>18.01</v>
      </c>
      <c r="AG25" s="27">
        <v>12.76</v>
      </c>
      <c r="AH25" s="3">
        <v>0</v>
      </c>
      <c r="AI25" s="3">
        <v>519.81</v>
      </c>
      <c r="AJ25" s="3">
        <v>432.24</v>
      </c>
      <c r="AK25" s="3">
        <v>738.11</v>
      </c>
      <c r="AL25" s="3">
        <v>694.58</v>
      </c>
      <c r="AM25" s="3">
        <v>193.15</v>
      </c>
      <c r="AN25" s="3">
        <v>412.09</v>
      </c>
      <c r="AO25" s="3">
        <v>131.12</v>
      </c>
      <c r="AP25" s="3">
        <v>479.69</v>
      </c>
      <c r="AQ25" s="3">
        <v>559.63</v>
      </c>
      <c r="AR25" s="3">
        <v>700.89</v>
      </c>
      <c r="AS25" s="3">
        <v>993.67</v>
      </c>
      <c r="AT25" s="3">
        <v>292.96</v>
      </c>
      <c r="AU25" s="3">
        <v>490.65</v>
      </c>
      <c r="AV25" s="3">
        <v>2108.09</v>
      </c>
      <c r="AW25" s="3">
        <v>82.87</v>
      </c>
      <c r="AX25" s="3">
        <v>519.46</v>
      </c>
      <c r="AY25" s="3">
        <v>437.48</v>
      </c>
      <c r="AZ25" s="3">
        <v>335.85</v>
      </c>
      <c r="BA25" s="3">
        <v>159.92</v>
      </c>
      <c r="BB25" s="3">
        <v>0.07</v>
      </c>
      <c r="BC25" s="3">
        <v>0.01</v>
      </c>
      <c r="BD25" s="3">
        <v>0.01</v>
      </c>
      <c r="BE25" s="3">
        <v>0.03</v>
      </c>
      <c r="BF25" s="3">
        <v>0.04</v>
      </c>
      <c r="BG25" s="3">
        <v>0.14</v>
      </c>
      <c r="BH25" s="3">
        <v>0</v>
      </c>
      <c r="BI25" s="3">
        <v>0.58</v>
      </c>
      <c r="BJ25" s="3">
        <v>0</v>
      </c>
      <c r="BK25" s="3">
        <v>0.15</v>
      </c>
      <c r="BL25" s="3">
        <v>0.01</v>
      </c>
      <c r="BM25" s="3">
        <v>0</v>
      </c>
      <c r="BN25" s="3">
        <v>0</v>
      </c>
      <c r="BO25" s="3">
        <v>0.01</v>
      </c>
      <c r="BP25" s="3">
        <v>0.06</v>
      </c>
      <c r="BQ25" s="3">
        <v>0.63</v>
      </c>
      <c r="BR25" s="3">
        <v>0</v>
      </c>
      <c r="BS25" s="3">
        <v>0</v>
      </c>
      <c r="BT25" s="3">
        <v>0.34</v>
      </c>
      <c r="BU25" s="3">
        <v>0.03</v>
      </c>
      <c r="BV25" s="3">
        <v>0</v>
      </c>
      <c r="BW25" s="3">
        <v>0</v>
      </c>
      <c r="BX25" s="3">
        <v>0</v>
      </c>
      <c r="BY25" s="3">
        <v>0</v>
      </c>
      <c r="BZ25" s="3">
        <v>697.8</v>
      </c>
      <c r="CA25" s="3">
        <f>$G$25/$G$33*100</f>
        <v>44.4132159140591</v>
      </c>
      <c r="CB25" s="3">
        <v>1040.13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106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109</v>
      </c>
      <c r="C28" s="25">
        <v>150</v>
      </c>
      <c r="D28" s="25">
        <v>3.7</v>
      </c>
      <c r="E28" s="25">
        <v>6.1</v>
      </c>
      <c r="F28" s="25">
        <v>15.7</v>
      </c>
      <c r="G28" s="25">
        <v>134.1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81.2</v>
      </c>
      <c r="V28" s="23">
        <v>30.98</v>
      </c>
      <c r="W28" s="23">
        <v>63.29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0.3</v>
      </c>
      <c r="F29" s="25">
        <v>5.1</v>
      </c>
      <c r="G29" s="25">
        <v>26.2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>
        <v>1.9</v>
      </c>
      <c r="V29" s="23">
        <v>1.3</v>
      </c>
      <c r="W29" s="23">
        <v>6.5</v>
      </c>
      <c r="X29" s="23">
        <v>0.1</v>
      </c>
      <c r="Y29" s="23">
        <v>0</v>
      </c>
      <c r="Z29" s="23"/>
      <c r="AA29" s="23">
        <v>6.5</v>
      </c>
      <c r="AB29" s="23">
        <v>0</v>
      </c>
      <c r="AC29" s="23">
        <v>0.01</v>
      </c>
      <c r="AD29" s="23"/>
      <c r="AE29" s="23"/>
      <c r="AF29" s="23"/>
      <c r="AG29" s="23">
        <v>0</v>
      </c>
    </row>
    <row r="30" s="2" customFormat="1" ht="13.9" customHeight="1" spans="1:33">
      <c r="A30" s="23"/>
      <c r="B30" s="24" t="s">
        <v>111</v>
      </c>
      <c r="C30" s="25">
        <v>50</v>
      </c>
      <c r="D30" s="25">
        <v>0.4</v>
      </c>
      <c r="E30" s="25">
        <v>0.1</v>
      </c>
      <c r="F30" s="25">
        <v>1.2</v>
      </c>
      <c r="G30" s="25">
        <v>6.8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>
        <v>0.2</v>
      </c>
      <c r="V30" s="23">
        <v>6.6</v>
      </c>
      <c r="W30" s="23">
        <v>17.4</v>
      </c>
      <c r="X30" s="23">
        <v>0.4</v>
      </c>
      <c r="Y30" s="23">
        <v>0</v>
      </c>
      <c r="Z30" s="23">
        <v>0</v>
      </c>
      <c r="AA30" s="23">
        <v>0</v>
      </c>
      <c r="AB30" s="23">
        <v>0.26</v>
      </c>
      <c r="AC30" s="23">
        <v>0.03</v>
      </c>
      <c r="AD30" s="23">
        <v>0.01</v>
      </c>
      <c r="AE30" s="23">
        <v>0.32</v>
      </c>
      <c r="AF30" s="23">
        <v>0.62</v>
      </c>
      <c r="AG30" s="23">
        <v>0</v>
      </c>
    </row>
    <row r="31" s="2" customFormat="1" ht="13.9" customHeight="1" spans="1:80">
      <c r="A31" s="23" t="s">
        <v>112</v>
      </c>
      <c r="B31" s="24" t="s">
        <v>113</v>
      </c>
      <c r="C31" s="25" t="str">
        <f>"200"</f>
        <v>200</v>
      </c>
      <c r="D31" s="25">
        <v>5.75</v>
      </c>
      <c r="E31" s="25">
        <v>5.94</v>
      </c>
      <c r="F31" s="25">
        <v>9.02</v>
      </c>
      <c r="G31" s="25">
        <v>111.409266</v>
      </c>
      <c r="H31" s="23">
        <v>4.22</v>
      </c>
      <c r="I31" s="23">
        <v>0</v>
      </c>
      <c r="J31" s="23">
        <v>0</v>
      </c>
      <c r="K31" s="23">
        <v>0</v>
      </c>
      <c r="L31" s="23">
        <v>9.02</v>
      </c>
      <c r="M31" s="23">
        <v>0</v>
      </c>
      <c r="N31" s="23">
        <v>0</v>
      </c>
      <c r="O31" s="23">
        <v>0</v>
      </c>
      <c r="P31" s="23">
        <v>0</v>
      </c>
      <c r="Q31" s="23">
        <v>0.21</v>
      </c>
      <c r="R31" s="23">
        <v>1.48</v>
      </c>
      <c r="S31" s="23">
        <v>105.5</v>
      </c>
      <c r="T31" s="23">
        <v>271.09</v>
      </c>
      <c r="U31" s="23">
        <v>222.82</v>
      </c>
      <c r="V31" s="23">
        <v>25.7</v>
      </c>
      <c r="W31" s="23">
        <v>165.21</v>
      </c>
      <c r="X31" s="23">
        <v>0.18</v>
      </c>
      <c r="Y31" s="23">
        <v>25.32</v>
      </c>
      <c r="Z31" s="23">
        <v>16.88</v>
      </c>
      <c r="AA31" s="23">
        <v>46.42</v>
      </c>
      <c r="AB31" s="23">
        <v>0</v>
      </c>
      <c r="AC31" s="23">
        <v>0.06</v>
      </c>
      <c r="AD31" s="23">
        <v>0.25</v>
      </c>
      <c r="AE31" s="23">
        <v>0.17</v>
      </c>
      <c r="AF31" s="23">
        <v>1.69</v>
      </c>
      <c r="AG31" s="23">
        <v>1.1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186.52</v>
      </c>
      <c r="CB31" s="2">
        <v>28.13</v>
      </c>
    </row>
    <row r="32" s="3" customFormat="1" ht="13.9" customHeight="1" spans="1:80">
      <c r="A32" s="27"/>
      <c r="B32" s="28" t="s">
        <v>114</v>
      </c>
      <c r="C32" s="26">
        <v>450</v>
      </c>
      <c r="D32" s="26">
        <v>16</v>
      </c>
      <c r="E32" s="26">
        <v>17.6</v>
      </c>
      <c r="F32" s="26">
        <v>69.1</v>
      </c>
      <c r="G32" s="26">
        <v>501.4</v>
      </c>
      <c r="H32" s="27">
        <v>6.84</v>
      </c>
      <c r="I32" s="27">
        <v>0.11</v>
      </c>
      <c r="J32" s="27">
        <v>2.53</v>
      </c>
      <c r="K32" s="27">
        <v>0</v>
      </c>
      <c r="L32" s="27">
        <v>14.18</v>
      </c>
      <c r="M32" s="27">
        <v>30.56</v>
      </c>
      <c r="N32" s="27">
        <v>1.58</v>
      </c>
      <c r="O32" s="27">
        <v>0</v>
      </c>
      <c r="P32" s="27">
        <v>0</v>
      </c>
      <c r="Q32" s="27">
        <v>0.22</v>
      </c>
      <c r="R32" s="27">
        <v>2.49</v>
      </c>
      <c r="S32" s="27">
        <v>107.95</v>
      </c>
      <c r="T32" s="27">
        <v>333.07</v>
      </c>
      <c r="U32" s="27">
        <v>239.4</v>
      </c>
      <c r="V32" s="27">
        <v>33.47</v>
      </c>
      <c r="W32" s="27">
        <v>209.7</v>
      </c>
      <c r="X32" s="27">
        <v>0.77</v>
      </c>
      <c r="Y32" s="27">
        <v>43.85</v>
      </c>
      <c r="Z32" s="27">
        <v>31.49</v>
      </c>
      <c r="AA32" s="27">
        <v>80.35</v>
      </c>
      <c r="AB32" s="27">
        <v>0.8</v>
      </c>
      <c r="AC32" s="27">
        <v>0.12</v>
      </c>
      <c r="AD32" s="27">
        <v>0.28</v>
      </c>
      <c r="AE32" s="27">
        <v>0.65</v>
      </c>
      <c r="AF32" s="27">
        <v>3.27</v>
      </c>
      <c r="AG32" s="27">
        <v>1.12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219.19</v>
      </c>
      <c r="CA32" s="3">
        <f>$G$32/$G$33*100</f>
        <v>31.3159702704391</v>
      </c>
      <c r="CB32" s="3">
        <v>49.1</v>
      </c>
    </row>
    <row r="33" s="3" customFormat="1" ht="13.9" customHeight="1" spans="1:80">
      <c r="A33" s="27"/>
      <c r="B33" s="28" t="s">
        <v>115</v>
      </c>
      <c r="C33" s="26"/>
      <c r="D33" s="26">
        <v>54.7</v>
      </c>
      <c r="E33" s="26">
        <v>63.7</v>
      </c>
      <c r="F33" s="26">
        <v>192.8</v>
      </c>
      <c r="G33" s="26">
        <v>1601.1</v>
      </c>
      <c r="H33" s="27">
        <v>19.88</v>
      </c>
      <c r="I33" s="27">
        <v>0.24</v>
      </c>
      <c r="J33" s="27">
        <v>2.79</v>
      </c>
      <c r="K33" s="27">
        <v>0</v>
      </c>
      <c r="L33" s="27">
        <v>66.97</v>
      </c>
      <c r="M33" s="27">
        <v>112.11</v>
      </c>
      <c r="N33" s="27">
        <v>17.03</v>
      </c>
      <c r="O33" s="27">
        <v>0</v>
      </c>
      <c r="P33" s="27">
        <v>0</v>
      </c>
      <c r="Q33" s="27">
        <v>2.79</v>
      </c>
      <c r="R33" s="27">
        <v>13.78</v>
      </c>
      <c r="S33" s="27">
        <v>1308.71</v>
      </c>
      <c r="T33" s="27">
        <v>2117.62</v>
      </c>
      <c r="U33" s="27">
        <v>493.45</v>
      </c>
      <c r="V33" s="27">
        <v>214.24</v>
      </c>
      <c r="W33" s="27">
        <v>791.79</v>
      </c>
      <c r="X33" s="27">
        <v>11.03</v>
      </c>
      <c r="Y33" s="27">
        <v>108.34</v>
      </c>
      <c r="Z33" s="27">
        <v>6148.53</v>
      </c>
      <c r="AA33" s="27">
        <v>1483.98</v>
      </c>
      <c r="AB33" s="27">
        <v>4.06</v>
      </c>
      <c r="AC33" s="27">
        <v>0.7</v>
      </c>
      <c r="AD33" s="27">
        <v>0.92</v>
      </c>
      <c r="AE33" s="27">
        <v>8.88</v>
      </c>
      <c r="AF33" s="27">
        <v>25.02</v>
      </c>
      <c r="AG33" s="27">
        <v>18.2</v>
      </c>
      <c r="AH33" s="3">
        <v>0</v>
      </c>
      <c r="AI33" s="3">
        <v>955.7</v>
      </c>
      <c r="AJ33" s="3">
        <v>791.48</v>
      </c>
      <c r="AK33" s="3">
        <v>1367.73</v>
      </c>
      <c r="AL33" s="3">
        <v>986.68</v>
      </c>
      <c r="AM33" s="3">
        <v>315.8</v>
      </c>
      <c r="AN33" s="3">
        <v>708.52</v>
      </c>
      <c r="AO33" s="3">
        <v>252.47</v>
      </c>
      <c r="AP33" s="3">
        <v>916.75</v>
      </c>
      <c r="AQ33" s="3">
        <v>907.75</v>
      </c>
      <c r="AR33" s="3">
        <v>1162.32</v>
      </c>
      <c r="AS33" s="3">
        <v>1558.17</v>
      </c>
      <c r="AT33" s="3">
        <v>482.86</v>
      </c>
      <c r="AU33" s="3">
        <v>1025.08</v>
      </c>
      <c r="AV33" s="3">
        <v>4282.05</v>
      </c>
      <c r="AW33" s="3">
        <v>83.06</v>
      </c>
      <c r="AX33" s="3">
        <v>1211.32</v>
      </c>
      <c r="AY33" s="3">
        <v>877.28</v>
      </c>
      <c r="AZ33" s="3">
        <v>619.06</v>
      </c>
      <c r="BA33" s="3">
        <v>359.37</v>
      </c>
      <c r="BB33" s="3">
        <v>0.32</v>
      </c>
      <c r="BC33" s="3">
        <v>0.07</v>
      </c>
      <c r="BD33" s="3">
        <v>0.06</v>
      </c>
      <c r="BE33" s="3">
        <v>0.16</v>
      </c>
      <c r="BF33" s="3">
        <v>0.21</v>
      </c>
      <c r="BG33" s="3">
        <v>0.68</v>
      </c>
      <c r="BH33" s="3">
        <v>0</v>
      </c>
      <c r="BI33" s="3">
        <v>2.77</v>
      </c>
      <c r="BJ33" s="3">
        <v>0</v>
      </c>
      <c r="BK33" s="3">
        <v>0.69</v>
      </c>
      <c r="BL33" s="3">
        <v>0.01</v>
      </c>
      <c r="BM33" s="3">
        <v>0</v>
      </c>
      <c r="BN33" s="3">
        <v>0</v>
      </c>
      <c r="BO33" s="3">
        <v>0.04</v>
      </c>
      <c r="BP33" s="3">
        <v>0.26</v>
      </c>
      <c r="BQ33" s="3">
        <v>2.97</v>
      </c>
      <c r="BR33" s="3">
        <v>0</v>
      </c>
      <c r="BS33" s="3">
        <v>0</v>
      </c>
      <c r="BT33" s="3">
        <v>1.42</v>
      </c>
      <c r="BU33" s="3">
        <v>0.07</v>
      </c>
      <c r="BV33" s="3">
        <v>0</v>
      </c>
      <c r="BW33" s="3">
        <v>0</v>
      </c>
      <c r="BX33" s="3">
        <v>0</v>
      </c>
      <c r="BY33" s="3">
        <v>0</v>
      </c>
      <c r="BZ33" s="3">
        <v>1349.28</v>
      </c>
      <c r="CB33" s="3">
        <v>1133.1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5.5666666666667" style="6" customWidth="1"/>
    <col min="2" max="2" width="33.2888888888889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 t="s">
        <v>116</v>
      </c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0"/>
      <c r="B10" s="21" t="s">
        <v>82</v>
      </c>
      <c r="C10" s="22"/>
      <c r="D10" s="22"/>
      <c r="E10" s="22"/>
      <c r="F10" s="22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6"/>
    </row>
    <row r="11" s="2" customFormat="1" ht="27.6" customHeight="1" spans="1:80">
      <c r="A11" s="23" t="s">
        <v>117</v>
      </c>
      <c r="B11" s="24" t="s">
        <v>84</v>
      </c>
      <c r="C11" s="25" t="str">
        <f>"130"</f>
        <v>130</v>
      </c>
      <c r="D11" s="25">
        <v>4.91</v>
      </c>
      <c r="E11" s="25">
        <v>5.99</v>
      </c>
      <c r="F11" s="25">
        <v>19.11</v>
      </c>
      <c r="G11" s="25">
        <v>153.39616231022</v>
      </c>
      <c r="H11" s="23">
        <v>3.28</v>
      </c>
      <c r="I11" s="23">
        <v>0.08</v>
      </c>
      <c r="J11" s="23">
        <v>0</v>
      </c>
      <c r="K11" s="23">
        <v>0</v>
      </c>
      <c r="L11" s="23">
        <v>5.01</v>
      </c>
      <c r="M11" s="23">
        <v>14.1</v>
      </c>
      <c r="N11" s="23">
        <v>1.41</v>
      </c>
      <c r="O11" s="23">
        <v>0</v>
      </c>
      <c r="P11" s="23">
        <v>0</v>
      </c>
      <c r="Q11" s="23">
        <v>0.07</v>
      </c>
      <c r="R11" s="23">
        <v>1.48</v>
      </c>
      <c r="S11" s="23">
        <v>256.63</v>
      </c>
      <c r="T11" s="23">
        <v>178.38</v>
      </c>
      <c r="U11" s="23">
        <v>89.08</v>
      </c>
      <c r="V11" s="23">
        <v>38.66</v>
      </c>
      <c r="W11" s="23">
        <v>125.65</v>
      </c>
      <c r="X11" s="23">
        <v>0.97</v>
      </c>
      <c r="Y11" s="23">
        <v>30.8</v>
      </c>
      <c r="Z11" s="23">
        <v>15.57</v>
      </c>
      <c r="AA11" s="23">
        <v>34</v>
      </c>
      <c r="AB11" s="23">
        <v>0.45</v>
      </c>
      <c r="AC11" s="23">
        <v>0.1</v>
      </c>
      <c r="AD11" s="23">
        <v>0.1</v>
      </c>
      <c r="AE11" s="23">
        <v>0.24</v>
      </c>
      <c r="AF11" s="23">
        <v>1.73</v>
      </c>
      <c r="AG11" s="23">
        <v>0.14</v>
      </c>
      <c r="AH11" s="2">
        <v>0</v>
      </c>
      <c r="AI11" s="2">
        <v>140.6</v>
      </c>
      <c r="AJ11" s="2">
        <v>100.12</v>
      </c>
      <c r="AK11" s="2">
        <v>159.94</v>
      </c>
      <c r="AL11" s="2">
        <v>105.7</v>
      </c>
      <c r="AM11" s="2">
        <v>30.79</v>
      </c>
      <c r="AN11" s="2">
        <v>95.77</v>
      </c>
      <c r="AO11" s="2">
        <v>49.49</v>
      </c>
      <c r="AP11" s="2">
        <v>134.86</v>
      </c>
      <c r="AQ11" s="2">
        <v>122</v>
      </c>
      <c r="AR11" s="2">
        <v>184.25</v>
      </c>
      <c r="AS11" s="2">
        <v>229.79</v>
      </c>
      <c r="AT11" s="2">
        <v>61.57</v>
      </c>
      <c r="AU11" s="2">
        <v>254.89</v>
      </c>
      <c r="AV11" s="2">
        <v>489.04</v>
      </c>
      <c r="AW11" s="2">
        <v>0</v>
      </c>
      <c r="AX11" s="2">
        <v>160.94</v>
      </c>
      <c r="AY11" s="2">
        <v>129.35</v>
      </c>
      <c r="AZ11" s="2">
        <v>111.38</v>
      </c>
      <c r="BA11" s="2">
        <v>70.59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1.05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1.2</v>
      </c>
      <c r="BR11" s="2">
        <v>0</v>
      </c>
      <c r="BS11" s="2">
        <v>0</v>
      </c>
      <c r="BT11" s="2">
        <v>0.59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105.2</v>
      </c>
      <c r="CB11" s="2">
        <v>33.4</v>
      </c>
    </row>
    <row r="12" s="2" customFormat="1" ht="13.9" customHeight="1" spans="1:80">
      <c r="A12" s="23" t="s">
        <v>118</v>
      </c>
      <c r="B12" s="24" t="s">
        <v>86</v>
      </c>
      <c r="C12" s="25" t="str">
        <f>"180"</f>
        <v>180</v>
      </c>
      <c r="D12" s="25">
        <v>0.15</v>
      </c>
      <c r="E12" s="25">
        <v>0.03</v>
      </c>
      <c r="F12" s="25">
        <v>5.91</v>
      </c>
      <c r="G12" s="25">
        <v>24.73174692</v>
      </c>
      <c r="H12" s="23">
        <v>0</v>
      </c>
      <c r="I12" s="23">
        <v>0</v>
      </c>
      <c r="J12" s="23">
        <v>0</v>
      </c>
      <c r="K12" s="23">
        <v>0</v>
      </c>
      <c r="L12" s="23">
        <v>5.91</v>
      </c>
      <c r="M12" s="23">
        <v>0</v>
      </c>
      <c r="N12" s="23">
        <v>0.17</v>
      </c>
      <c r="O12" s="23">
        <v>0</v>
      </c>
      <c r="P12" s="23">
        <v>0</v>
      </c>
      <c r="Q12" s="23">
        <v>0.36</v>
      </c>
      <c r="R12" s="23">
        <v>0.07</v>
      </c>
      <c r="S12" s="23">
        <v>0.06</v>
      </c>
      <c r="T12" s="23">
        <v>9.2</v>
      </c>
      <c r="U12" s="23">
        <v>2.38</v>
      </c>
      <c r="V12" s="23">
        <v>0.66</v>
      </c>
      <c r="W12" s="23">
        <v>1.21</v>
      </c>
      <c r="X12" s="23">
        <v>0.05</v>
      </c>
      <c r="Y12" s="23">
        <v>0</v>
      </c>
      <c r="Z12" s="23">
        <v>0.5</v>
      </c>
      <c r="AA12" s="23">
        <v>0.13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1.01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170.28</v>
      </c>
      <c r="CB12" s="2">
        <v>0.08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6">
        <v>2.3</v>
      </c>
      <c r="E13" s="26">
        <v>8.2</v>
      </c>
      <c r="F13" s="26">
        <v>15.1</v>
      </c>
      <c r="G13" s="26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350</v>
      </c>
      <c r="D14" s="26">
        <v>7.4</v>
      </c>
      <c r="E14" s="26">
        <v>14.201</v>
      </c>
      <c r="F14" s="26">
        <v>14.4</v>
      </c>
      <c r="G14" s="26">
        <v>336.6</v>
      </c>
      <c r="H14" s="27">
        <v>3.34</v>
      </c>
      <c r="I14" s="27">
        <v>0.08</v>
      </c>
      <c r="J14" s="27">
        <v>0.06</v>
      </c>
      <c r="K14" s="27">
        <v>0</v>
      </c>
      <c r="L14" s="27">
        <v>11.55</v>
      </c>
      <c r="M14" s="27">
        <v>27.96</v>
      </c>
      <c r="N14" s="27">
        <v>2.56</v>
      </c>
      <c r="O14" s="27">
        <v>0</v>
      </c>
      <c r="P14" s="27">
        <v>0</v>
      </c>
      <c r="Q14" s="27">
        <v>0.51</v>
      </c>
      <c r="R14" s="27">
        <v>2</v>
      </c>
      <c r="S14" s="27">
        <v>256.69</v>
      </c>
      <c r="T14" s="27">
        <v>227.48</v>
      </c>
      <c r="U14" s="27">
        <v>98.37</v>
      </c>
      <c r="V14" s="27">
        <v>49.22</v>
      </c>
      <c r="W14" s="27">
        <v>152.96</v>
      </c>
      <c r="X14" s="27">
        <v>1.62</v>
      </c>
      <c r="Y14" s="27">
        <v>30.8</v>
      </c>
      <c r="Z14" s="27">
        <v>16.07</v>
      </c>
      <c r="AA14" s="27">
        <v>34.13</v>
      </c>
      <c r="AB14" s="27">
        <v>0.85</v>
      </c>
      <c r="AC14" s="27">
        <v>0.15</v>
      </c>
      <c r="AD14" s="27">
        <v>0.12</v>
      </c>
      <c r="AE14" s="27">
        <v>0.72</v>
      </c>
      <c r="AF14" s="27">
        <v>2.67</v>
      </c>
      <c r="AG14" s="27">
        <v>1.14</v>
      </c>
      <c r="AH14" s="3">
        <v>0</v>
      </c>
      <c r="AI14" s="3">
        <v>140.6</v>
      </c>
      <c r="AJ14" s="3">
        <v>100.12</v>
      </c>
      <c r="AK14" s="3">
        <v>159.94</v>
      </c>
      <c r="AL14" s="3">
        <v>105.7</v>
      </c>
      <c r="AM14" s="3">
        <v>30.79</v>
      </c>
      <c r="AN14" s="3">
        <v>95.77</v>
      </c>
      <c r="AO14" s="3">
        <v>49.49</v>
      </c>
      <c r="AP14" s="3">
        <v>134.86</v>
      </c>
      <c r="AQ14" s="3">
        <v>122</v>
      </c>
      <c r="AR14" s="3">
        <v>184.25</v>
      </c>
      <c r="AS14" s="3">
        <v>229.79</v>
      </c>
      <c r="AT14" s="3">
        <v>61.57</v>
      </c>
      <c r="AU14" s="3">
        <v>254.89</v>
      </c>
      <c r="AV14" s="3">
        <v>489.04</v>
      </c>
      <c r="AW14" s="3">
        <v>0</v>
      </c>
      <c r="AX14" s="3">
        <v>160.94</v>
      </c>
      <c r="AY14" s="3">
        <v>129.35</v>
      </c>
      <c r="AZ14" s="3">
        <v>111.38</v>
      </c>
      <c r="BA14" s="3">
        <v>70.59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1.05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1.2</v>
      </c>
      <c r="BR14" s="3">
        <v>0</v>
      </c>
      <c r="BS14" s="3">
        <v>0</v>
      </c>
      <c r="BT14" s="3">
        <v>0.59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286.8</v>
      </c>
      <c r="CA14" s="3">
        <f>$G$14/$G$33*100</f>
        <v>25.5348202093764</v>
      </c>
      <c r="CB14" s="3">
        <v>33.48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>
        <v>100</v>
      </c>
      <c r="D16" s="25">
        <v>0.8</v>
      </c>
      <c r="E16" s="25">
        <v>0.2</v>
      </c>
      <c r="F16" s="25">
        <v>7.3</v>
      </c>
      <c r="G16" s="25">
        <v>36.9</v>
      </c>
      <c r="H16" s="23">
        <v>0.08</v>
      </c>
      <c r="I16" s="23">
        <v>0</v>
      </c>
      <c r="J16" s="23">
        <v>0</v>
      </c>
      <c r="K16" s="23">
        <v>0</v>
      </c>
      <c r="L16" s="23">
        <v>7.2</v>
      </c>
      <c r="M16" s="23">
        <v>0.64</v>
      </c>
      <c r="N16" s="23">
        <v>1.44</v>
      </c>
      <c r="O16" s="23">
        <v>0</v>
      </c>
      <c r="P16" s="23">
        <v>0</v>
      </c>
      <c r="Q16" s="23">
        <v>0.64</v>
      </c>
      <c r="R16" s="23">
        <v>0.4</v>
      </c>
      <c r="S16" s="23">
        <v>12.48</v>
      </c>
      <c r="T16" s="23">
        <v>122.32</v>
      </c>
      <c r="U16" s="23">
        <v>10.24</v>
      </c>
      <c r="V16" s="23">
        <v>5.4</v>
      </c>
      <c r="W16" s="23">
        <v>6.16</v>
      </c>
      <c r="X16" s="23">
        <v>1.41</v>
      </c>
      <c r="Y16" s="23">
        <v>0</v>
      </c>
      <c r="Z16" s="23">
        <v>24</v>
      </c>
      <c r="AA16" s="23">
        <v>4</v>
      </c>
      <c r="AB16" s="23">
        <v>0.16</v>
      </c>
      <c r="AC16" s="23">
        <v>0.01</v>
      </c>
      <c r="AD16" s="23">
        <v>0.01</v>
      </c>
      <c r="AE16" s="23">
        <v>0.19</v>
      </c>
      <c r="AF16" s="23">
        <v>0.32</v>
      </c>
      <c r="AG16" s="23">
        <v>2.4</v>
      </c>
      <c r="AH16" s="2">
        <v>0</v>
      </c>
      <c r="AI16" s="2">
        <v>8.64</v>
      </c>
      <c r="AJ16" s="2">
        <v>9.36</v>
      </c>
      <c r="AK16" s="2">
        <v>13.68</v>
      </c>
      <c r="AL16" s="2">
        <v>12.96</v>
      </c>
      <c r="AM16" s="2">
        <v>2.16</v>
      </c>
      <c r="AN16" s="2">
        <v>7.92</v>
      </c>
      <c r="AO16" s="2">
        <v>2.16</v>
      </c>
      <c r="AP16" s="2">
        <v>6.48</v>
      </c>
      <c r="AQ16" s="2">
        <v>12.24</v>
      </c>
      <c r="AR16" s="2">
        <v>7.2</v>
      </c>
      <c r="AS16" s="2">
        <v>56.16</v>
      </c>
      <c r="AT16" s="2">
        <v>5.04</v>
      </c>
      <c r="AU16" s="2">
        <v>10.08</v>
      </c>
      <c r="AV16" s="2">
        <v>30.24</v>
      </c>
      <c r="AW16" s="2">
        <v>0</v>
      </c>
      <c r="AX16" s="2">
        <v>9.36</v>
      </c>
      <c r="AY16" s="2">
        <v>11.52</v>
      </c>
      <c r="AZ16" s="2">
        <v>4.32</v>
      </c>
      <c r="BA16" s="2">
        <v>3.6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69.04</v>
      </c>
      <c r="CB16" s="2">
        <v>4</v>
      </c>
    </row>
    <row r="17" s="3" customFormat="1" ht="14.45" customHeight="1" spans="1:80">
      <c r="A17" s="27"/>
      <c r="B17" s="28" t="s">
        <v>92</v>
      </c>
      <c r="C17" s="25">
        <v>100</v>
      </c>
      <c r="D17" s="25">
        <v>0.8</v>
      </c>
      <c r="E17" s="25">
        <v>0.2</v>
      </c>
      <c r="F17" s="25">
        <v>7.3</v>
      </c>
      <c r="G17" s="25">
        <v>36.9</v>
      </c>
      <c r="H17" s="27">
        <v>0.08</v>
      </c>
      <c r="I17" s="27">
        <v>0</v>
      </c>
      <c r="J17" s="27">
        <v>0</v>
      </c>
      <c r="K17" s="27">
        <v>0</v>
      </c>
      <c r="L17" s="27">
        <v>7.2</v>
      </c>
      <c r="M17" s="27">
        <v>0.64</v>
      </c>
      <c r="N17" s="27">
        <v>1.44</v>
      </c>
      <c r="O17" s="27">
        <v>0</v>
      </c>
      <c r="P17" s="27">
        <v>0</v>
      </c>
      <c r="Q17" s="27">
        <v>0.64</v>
      </c>
      <c r="R17" s="27">
        <v>0.4</v>
      </c>
      <c r="S17" s="27">
        <v>12.48</v>
      </c>
      <c r="T17" s="27">
        <v>122.32</v>
      </c>
      <c r="U17" s="27">
        <v>10.24</v>
      </c>
      <c r="V17" s="27">
        <v>5.4</v>
      </c>
      <c r="W17" s="27">
        <v>6.16</v>
      </c>
      <c r="X17" s="27">
        <v>1.41</v>
      </c>
      <c r="Y17" s="27">
        <v>0</v>
      </c>
      <c r="Z17" s="27">
        <v>24</v>
      </c>
      <c r="AA17" s="27">
        <v>4</v>
      </c>
      <c r="AB17" s="27">
        <v>0.16</v>
      </c>
      <c r="AC17" s="27">
        <v>0.01</v>
      </c>
      <c r="AD17" s="27">
        <v>0.01</v>
      </c>
      <c r="AE17" s="27">
        <v>0.19</v>
      </c>
      <c r="AF17" s="27">
        <v>0.32</v>
      </c>
      <c r="AG17" s="27">
        <v>2.4</v>
      </c>
      <c r="AH17" s="3">
        <v>0</v>
      </c>
      <c r="AI17" s="3">
        <v>8.64</v>
      </c>
      <c r="AJ17" s="3">
        <v>9.36</v>
      </c>
      <c r="AK17" s="3">
        <v>13.68</v>
      </c>
      <c r="AL17" s="3">
        <v>12.96</v>
      </c>
      <c r="AM17" s="3">
        <v>2.16</v>
      </c>
      <c r="AN17" s="3">
        <v>7.92</v>
      </c>
      <c r="AO17" s="3">
        <v>2.16</v>
      </c>
      <c r="AP17" s="3">
        <v>6.48</v>
      </c>
      <c r="AQ17" s="3">
        <v>12.24</v>
      </c>
      <c r="AR17" s="3">
        <v>7.2</v>
      </c>
      <c r="AS17" s="3">
        <v>56.16</v>
      </c>
      <c r="AT17" s="3">
        <v>5.04</v>
      </c>
      <c r="AU17" s="3">
        <v>10.08</v>
      </c>
      <c r="AV17" s="3">
        <v>30.24</v>
      </c>
      <c r="AW17" s="3">
        <v>0</v>
      </c>
      <c r="AX17" s="3">
        <v>9.36</v>
      </c>
      <c r="AY17" s="3">
        <v>11.52</v>
      </c>
      <c r="AZ17" s="3">
        <v>4.32</v>
      </c>
      <c r="BA17" s="3">
        <v>3.6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69.04</v>
      </c>
      <c r="CA17" s="3">
        <f>$G$17/$G$33*100</f>
        <v>2.79927173418298</v>
      </c>
      <c r="CB17" s="3">
        <v>4</v>
      </c>
    </row>
    <row r="18" s="4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119</v>
      </c>
      <c r="B19" s="24" t="s">
        <v>120</v>
      </c>
      <c r="C19" s="25" t="str">
        <f>"40"</f>
        <v>40</v>
      </c>
      <c r="D19" s="25">
        <v>0.68</v>
      </c>
      <c r="E19" s="25">
        <v>1.81</v>
      </c>
      <c r="F19" s="25">
        <v>3.45</v>
      </c>
      <c r="G19" s="25">
        <v>34.73500272</v>
      </c>
      <c r="H19" s="23">
        <v>0</v>
      </c>
      <c r="I19" s="23">
        <v>0</v>
      </c>
      <c r="J19" s="23">
        <v>0</v>
      </c>
      <c r="K19" s="23">
        <v>0</v>
      </c>
      <c r="L19" s="23">
        <v>3.18</v>
      </c>
      <c r="M19" s="23">
        <v>0.27</v>
      </c>
      <c r="N19" s="23">
        <v>1.16</v>
      </c>
      <c r="O19" s="23">
        <v>0</v>
      </c>
      <c r="P19" s="23">
        <v>0</v>
      </c>
      <c r="Q19" s="23">
        <v>0.07</v>
      </c>
      <c r="R19" s="23">
        <v>0.84</v>
      </c>
      <c r="S19" s="23">
        <v>103.23</v>
      </c>
      <c r="T19" s="23">
        <v>89.38</v>
      </c>
      <c r="U19" s="23">
        <v>13.69</v>
      </c>
      <c r="V19" s="23">
        <v>11.63</v>
      </c>
      <c r="W19" s="23">
        <v>21.07</v>
      </c>
      <c r="X19" s="23">
        <v>0.42</v>
      </c>
      <c r="Y19" s="23">
        <v>0</v>
      </c>
      <c r="Z19" s="23">
        <v>2037.86</v>
      </c>
      <c r="AA19" s="23">
        <v>339.7</v>
      </c>
      <c r="AB19" s="23">
        <v>0.1</v>
      </c>
      <c r="AC19" s="23">
        <v>0.02</v>
      </c>
      <c r="AD19" s="23">
        <v>0.02</v>
      </c>
      <c r="AE19" s="23">
        <v>0.25</v>
      </c>
      <c r="AF19" s="23">
        <v>0.34</v>
      </c>
      <c r="AG19" s="23">
        <v>3.22</v>
      </c>
      <c r="AH19" s="2">
        <v>0</v>
      </c>
      <c r="AI19" s="2">
        <v>27.01</v>
      </c>
      <c r="AJ19" s="2">
        <v>25.51</v>
      </c>
      <c r="AK19" s="2">
        <v>34.26</v>
      </c>
      <c r="AL19" s="2">
        <v>37.52</v>
      </c>
      <c r="AM19" s="2">
        <v>6.94</v>
      </c>
      <c r="AN19" s="2">
        <v>24.49</v>
      </c>
      <c r="AO19" s="2">
        <v>5.98</v>
      </c>
      <c r="AP19" s="2">
        <v>21.61</v>
      </c>
      <c r="AQ19" s="2">
        <v>24.29</v>
      </c>
      <c r="AR19" s="2">
        <v>42.38</v>
      </c>
      <c r="AS19" s="2">
        <v>110.16</v>
      </c>
      <c r="AT19" s="2">
        <v>9.04</v>
      </c>
      <c r="AU19" s="2">
        <v>22.1</v>
      </c>
      <c r="AV19" s="2">
        <v>109.69</v>
      </c>
      <c r="AW19" s="2">
        <v>0</v>
      </c>
      <c r="AX19" s="2">
        <v>23.33</v>
      </c>
      <c r="AY19" s="2">
        <v>27.23</v>
      </c>
      <c r="AZ19" s="2">
        <v>18.26</v>
      </c>
      <c r="BA19" s="2">
        <v>6.52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35.08</v>
      </c>
      <c r="CB19" s="2">
        <v>339.64</v>
      </c>
    </row>
    <row r="20" s="2" customFormat="1" ht="27.6" customHeight="1" spans="1:80">
      <c r="A20" s="23" t="s">
        <v>102</v>
      </c>
      <c r="B20" s="24" t="s">
        <v>103</v>
      </c>
      <c r="C20" s="25" t="str">
        <f>"150/15"</f>
        <v>150/15</v>
      </c>
      <c r="D20" s="25">
        <v>6.9</v>
      </c>
      <c r="E20" s="25">
        <v>6.52</v>
      </c>
      <c r="F20" s="25">
        <v>9.63</v>
      </c>
      <c r="G20" s="25">
        <v>128.03265751356</v>
      </c>
      <c r="H20" s="23">
        <v>3.16</v>
      </c>
      <c r="I20" s="23">
        <v>0.04</v>
      </c>
      <c r="J20" s="23">
        <v>0</v>
      </c>
      <c r="K20" s="23">
        <v>0</v>
      </c>
      <c r="L20" s="23">
        <v>1.65</v>
      </c>
      <c r="M20" s="23">
        <v>7.99</v>
      </c>
      <c r="N20" s="23">
        <v>1.13</v>
      </c>
      <c r="O20" s="23">
        <v>0</v>
      </c>
      <c r="P20" s="23">
        <v>0</v>
      </c>
      <c r="Q20" s="23">
        <v>0.17</v>
      </c>
      <c r="R20" s="23">
        <v>1.71</v>
      </c>
      <c r="S20" s="23">
        <v>263.14</v>
      </c>
      <c r="T20" s="23">
        <v>319.55</v>
      </c>
      <c r="U20" s="23">
        <v>16.2</v>
      </c>
      <c r="V20" s="23">
        <v>17.85</v>
      </c>
      <c r="W20" s="23">
        <v>77.35</v>
      </c>
      <c r="X20" s="23">
        <v>1.04</v>
      </c>
      <c r="Y20" s="23">
        <v>9.81</v>
      </c>
      <c r="Z20" s="23">
        <v>688.3</v>
      </c>
      <c r="AA20" s="23">
        <v>163.19</v>
      </c>
      <c r="AB20" s="23">
        <v>0.25</v>
      </c>
      <c r="AC20" s="23">
        <v>0.05</v>
      </c>
      <c r="AD20" s="23">
        <v>0.06</v>
      </c>
      <c r="AE20" s="23">
        <v>1.35</v>
      </c>
      <c r="AF20" s="23">
        <v>3.02</v>
      </c>
      <c r="AG20" s="23">
        <v>3.88</v>
      </c>
      <c r="AH20" s="2">
        <v>0</v>
      </c>
      <c r="AI20" s="2">
        <v>246.08</v>
      </c>
      <c r="AJ20" s="2">
        <v>196.53</v>
      </c>
      <c r="AK20" s="2">
        <v>355.35</v>
      </c>
      <c r="AL20" s="2">
        <v>377.34</v>
      </c>
      <c r="AM20" s="2">
        <v>103.75</v>
      </c>
      <c r="AN20" s="2">
        <v>197.51</v>
      </c>
      <c r="AO20" s="2">
        <v>57.21</v>
      </c>
      <c r="AP20" s="2">
        <v>203.15</v>
      </c>
      <c r="AQ20" s="2">
        <v>269.84</v>
      </c>
      <c r="AR20" s="2">
        <v>302.09</v>
      </c>
      <c r="AS20" s="2">
        <v>435.38</v>
      </c>
      <c r="AT20" s="2">
        <v>163.58</v>
      </c>
      <c r="AU20" s="2">
        <v>228.5</v>
      </c>
      <c r="AV20" s="2">
        <v>859.02</v>
      </c>
      <c r="AW20" s="2">
        <v>62.15</v>
      </c>
      <c r="AX20" s="2">
        <v>189.01</v>
      </c>
      <c r="AY20" s="2">
        <v>192.85</v>
      </c>
      <c r="AZ20" s="2">
        <v>161.49</v>
      </c>
      <c r="BA20" s="2">
        <v>66.69</v>
      </c>
      <c r="BB20" s="2">
        <v>0.05</v>
      </c>
      <c r="BC20" s="2">
        <v>0.01</v>
      </c>
      <c r="BD20" s="2">
        <v>0.01</v>
      </c>
      <c r="BE20" s="2">
        <v>0.02</v>
      </c>
      <c r="BF20" s="2">
        <v>0.03</v>
      </c>
      <c r="BG20" s="2">
        <v>0.1</v>
      </c>
      <c r="BH20" s="2">
        <v>0</v>
      </c>
      <c r="BI20" s="2">
        <v>0.36</v>
      </c>
      <c r="BJ20" s="2">
        <v>0</v>
      </c>
      <c r="BK20" s="2">
        <v>0.11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0.37</v>
      </c>
      <c r="BR20" s="2">
        <v>0</v>
      </c>
      <c r="BS20" s="2">
        <v>0</v>
      </c>
      <c r="BT20" s="2">
        <v>0.06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176.35</v>
      </c>
      <c r="CB20" s="2">
        <v>124.53</v>
      </c>
    </row>
    <row r="21" s="2" customFormat="1" ht="13.9" customHeight="1" spans="1:80">
      <c r="A21" s="23" t="s">
        <v>121</v>
      </c>
      <c r="B21" s="24" t="s">
        <v>95</v>
      </c>
      <c r="C21" s="25" t="str">
        <f>"150"</f>
        <v>150</v>
      </c>
      <c r="D21" s="25">
        <v>14.72</v>
      </c>
      <c r="E21" s="25">
        <v>11.17</v>
      </c>
      <c r="F21" s="25">
        <v>12.62</v>
      </c>
      <c r="G21" s="25">
        <v>214.79000374214</v>
      </c>
      <c r="H21" s="23">
        <v>3.71</v>
      </c>
      <c r="I21" s="23">
        <v>0</v>
      </c>
      <c r="J21" s="23">
        <v>0</v>
      </c>
      <c r="K21" s="23">
        <v>0</v>
      </c>
      <c r="L21" s="23">
        <v>3.5</v>
      </c>
      <c r="M21" s="23">
        <v>9.12</v>
      </c>
      <c r="N21" s="23">
        <v>1.88</v>
      </c>
      <c r="O21" s="23">
        <v>0</v>
      </c>
      <c r="P21" s="23">
        <v>0</v>
      </c>
      <c r="Q21" s="23">
        <v>0.29</v>
      </c>
      <c r="R21" s="23">
        <v>2.26</v>
      </c>
      <c r="S21" s="23">
        <v>274.7</v>
      </c>
      <c r="T21" s="23">
        <v>440.37</v>
      </c>
      <c r="U21" s="23">
        <v>27.35</v>
      </c>
      <c r="V21" s="23">
        <v>29.51</v>
      </c>
      <c r="W21" s="23">
        <v>123.19</v>
      </c>
      <c r="X21" s="23">
        <v>1.42</v>
      </c>
      <c r="Y21" s="23">
        <v>11.98</v>
      </c>
      <c r="Z21" s="23">
        <v>2069.5</v>
      </c>
      <c r="AA21" s="23">
        <v>594.74</v>
      </c>
      <c r="AB21" s="23">
        <v>0.59</v>
      </c>
      <c r="AC21" s="23">
        <v>0.07</v>
      </c>
      <c r="AD21" s="23">
        <v>0.1</v>
      </c>
      <c r="AE21" s="23">
        <v>3.35</v>
      </c>
      <c r="AF21" s="23">
        <v>9.9</v>
      </c>
      <c r="AG21" s="23">
        <v>2.65</v>
      </c>
      <c r="AH21" s="2">
        <v>0</v>
      </c>
      <c r="AI21" s="2">
        <v>37.7</v>
      </c>
      <c r="AJ21" s="2">
        <v>42.93</v>
      </c>
      <c r="AK21" s="2">
        <v>60.02</v>
      </c>
      <c r="AL21" s="2">
        <v>55.43</v>
      </c>
      <c r="AM21" s="2">
        <v>11.33</v>
      </c>
      <c r="AN21" s="2">
        <v>40.7</v>
      </c>
      <c r="AO21" s="2">
        <v>16.14</v>
      </c>
      <c r="AP21" s="2">
        <v>43.3</v>
      </c>
      <c r="AQ21" s="2">
        <v>54.61</v>
      </c>
      <c r="AR21" s="2">
        <v>119.39</v>
      </c>
      <c r="AS21" s="2">
        <v>94.22</v>
      </c>
      <c r="AT21" s="2">
        <v>16.8</v>
      </c>
      <c r="AU21" s="2">
        <v>41.55</v>
      </c>
      <c r="AV21" s="2">
        <v>242.05</v>
      </c>
      <c r="AW21" s="2">
        <v>0</v>
      </c>
      <c r="AX21" s="2">
        <v>45.16</v>
      </c>
      <c r="AY21" s="2">
        <v>37.05</v>
      </c>
      <c r="AZ21" s="2">
        <v>28.92</v>
      </c>
      <c r="BA21" s="2">
        <v>14.45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0.04</v>
      </c>
      <c r="BJ21" s="2">
        <v>0</v>
      </c>
      <c r="BK21" s="2">
        <v>0.01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0.08</v>
      </c>
      <c r="BR21" s="2">
        <v>0</v>
      </c>
      <c r="BS21" s="2">
        <v>0</v>
      </c>
      <c r="BT21" s="2">
        <v>0.07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149</v>
      </c>
      <c r="CB21" s="2">
        <v>356.9</v>
      </c>
    </row>
    <row r="22" s="2" customFormat="1" ht="13.9" customHeight="1" spans="1:80">
      <c r="A22" s="23" t="s">
        <v>96</v>
      </c>
      <c r="B22" s="24" t="s">
        <v>97</v>
      </c>
      <c r="C22" s="25" t="str">
        <f>"180"</f>
        <v>180</v>
      </c>
      <c r="D22" s="25">
        <v>0.48</v>
      </c>
      <c r="E22" s="25">
        <v>0.06</v>
      </c>
      <c r="F22" s="25">
        <v>16.4</v>
      </c>
      <c r="G22" s="25">
        <v>64.723079232</v>
      </c>
      <c r="H22" s="23">
        <v>0</v>
      </c>
      <c r="I22" s="23">
        <v>0</v>
      </c>
      <c r="J22" s="23">
        <v>0</v>
      </c>
      <c r="K22" s="23">
        <v>0</v>
      </c>
      <c r="L22" s="23">
        <v>16.4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0.01</v>
      </c>
      <c r="S22" s="23">
        <v>0.06</v>
      </c>
      <c r="T22" s="23">
        <v>0.19</v>
      </c>
      <c r="U22" s="23">
        <v>12.43</v>
      </c>
      <c r="V22" s="23">
        <v>7.26</v>
      </c>
      <c r="W22" s="23">
        <v>0</v>
      </c>
      <c r="X22" s="23">
        <v>0.77</v>
      </c>
      <c r="Y22" s="23">
        <v>0</v>
      </c>
      <c r="Z22" s="23">
        <v>0</v>
      </c>
      <c r="AA22" s="23">
        <v>0</v>
      </c>
      <c r="AB22" s="23">
        <v>0</v>
      </c>
      <c r="AC22" s="23">
        <v>0.06</v>
      </c>
      <c r="AD22" s="23">
        <v>0.17</v>
      </c>
      <c r="AE22" s="23">
        <v>0</v>
      </c>
      <c r="AF22" s="23">
        <v>0</v>
      </c>
      <c r="AG22" s="23">
        <v>0.1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180.01</v>
      </c>
      <c r="CB22" s="2">
        <v>0</v>
      </c>
    </row>
    <row r="23" s="2" customFormat="1" ht="13.9" customHeight="1" spans="1:80">
      <c r="A23" s="23" t="str">
        <f>""</f>
        <v/>
      </c>
      <c r="B23" s="24" t="s">
        <v>98</v>
      </c>
      <c r="C23" s="25">
        <v>10</v>
      </c>
      <c r="D23" s="25">
        <v>0.8</v>
      </c>
      <c r="E23" s="25">
        <v>0.1</v>
      </c>
      <c r="F23" s="25">
        <v>5</v>
      </c>
      <c r="G23" s="25">
        <v>23.7</v>
      </c>
      <c r="H23" s="23">
        <v>0.04</v>
      </c>
      <c r="I23" s="23">
        <v>0</v>
      </c>
      <c r="J23" s="23">
        <v>0.04</v>
      </c>
      <c r="K23" s="23">
        <v>0</v>
      </c>
      <c r="L23" s="23">
        <v>0.42</v>
      </c>
      <c r="M23" s="23">
        <v>9.24</v>
      </c>
      <c r="N23" s="23">
        <v>0.66</v>
      </c>
      <c r="O23" s="23">
        <v>0</v>
      </c>
      <c r="P23" s="23">
        <v>0</v>
      </c>
      <c r="Q23" s="23">
        <v>0.06</v>
      </c>
      <c r="R23" s="23">
        <v>0.3</v>
      </c>
      <c r="S23" s="23">
        <v>0</v>
      </c>
      <c r="T23" s="23">
        <v>26.6</v>
      </c>
      <c r="U23" s="23">
        <v>4.6</v>
      </c>
      <c r="V23" s="23">
        <v>6.6</v>
      </c>
      <c r="W23" s="23">
        <v>17.4</v>
      </c>
      <c r="X23" s="23">
        <v>0.4</v>
      </c>
      <c r="Y23" s="23">
        <v>0</v>
      </c>
      <c r="Z23" s="23">
        <v>0</v>
      </c>
      <c r="AA23" s="23">
        <v>0</v>
      </c>
      <c r="AB23" s="23">
        <v>0.26</v>
      </c>
      <c r="AC23" s="23">
        <v>0.03</v>
      </c>
      <c r="AD23" s="23">
        <v>0.01</v>
      </c>
      <c r="AE23" s="23">
        <v>0.32</v>
      </c>
      <c r="AF23" s="23">
        <v>0.62</v>
      </c>
      <c r="AG23" s="23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7.54</v>
      </c>
      <c r="CB23" s="2">
        <v>0</v>
      </c>
    </row>
    <row r="24" s="2" customFormat="1" ht="13.9" customHeight="1" spans="1:80">
      <c r="A24" s="23" t="str">
        <f>""</f>
        <v/>
      </c>
      <c r="B24" s="24" t="s">
        <v>99</v>
      </c>
      <c r="C24" s="25">
        <v>35</v>
      </c>
      <c r="D24" s="25">
        <v>2.3</v>
      </c>
      <c r="E24" s="25">
        <v>0.3</v>
      </c>
      <c r="F24" s="25">
        <v>14.8</v>
      </c>
      <c r="G24" s="25">
        <v>71.4</v>
      </c>
      <c r="H24" s="23">
        <v>0.06</v>
      </c>
      <c r="I24" s="23">
        <v>0</v>
      </c>
      <c r="J24" s="23">
        <v>0.06</v>
      </c>
      <c r="K24" s="23">
        <v>0</v>
      </c>
      <c r="L24" s="23">
        <v>0.36</v>
      </c>
      <c r="M24" s="23">
        <v>9.66</v>
      </c>
      <c r="N24" s="23">
        <v>2.49</v>
      </c>
      <c r="O24" s="23">
        <v>0</v>
      </c>
      <c r="P24" s="23">
        <v>0</v>
      </c>
      <c r="Q24" s="23">
        <v>0.3</v>
      </c>
      <c r="R24" s="23">
        <v>0.75</v>
      </c>
      <c r="S24" s="23">
        <v>0</v>
      </c>
      <c r="T24" s="23">
        <v>73.5</v>
      </c>
      <c r="U24" s="23">
        <v>10.5</v>
      </c>
      <c r="V24" s="23">
        <v>14.1</v>
      </c>
      <c r="W24" s="23">
        <v>47.4</v>
      </c>
      <c r="X24" s="23">
        <v>1.17</v>
      </c>
      <c r="Y24" s="23">
        <v>0</v>
      </c>
      <c r="Z24" s="23">
        <v>1.5</v>
      </c>
      <c r="AA24" s="23">
        <v>0.3</v>
      </c>
      <c r="AB24" s="23">
        <v>0.42</v>
      </c>
      <c r="AC24" s="23">
        <v>0.05</v>
      </c>
      <c r="AD24" s="23">
        <v>0.02</v>
      </c>
      <c r="AE24" s="23">
        <v>0.21</v>
      </c>
      <c r="AF24" s="23">
        <v>0.6</v>
      </c>
      <c r="AG24" s="23">
        <v>0</v>
      </c>
      <c r="AH24" s="2">
        <v>0</v>
      </c>
      <c r="AI24" s="2">
        <v>96.6</v>
      </c>
      <c r="AJ24" s="2">
        <v>74.4</v>
      </c>
      <c r="AK24" s="2">
        <v>128.1</v>
      </c>
      <c r="AL24" s="2">
        <v>66.9</v>
      </c>
      <c r="AM24" s="2">
        <v>27.9</v>
      </c>
      <c r="AN24" s="2">
        <v>59.4</v>
      </c>
      <c r="AO24" s="2">
        <v>24</v>
      </c>
      <c r="AP24" s="2">
        <v>111.3</v>
      </c>
      <c r="AQ24" s="2">
        <v>89.1</v>
      </c>
      <c r="AR24" s="2">
        <v>87.3</v>
      </c>
      <c r="AS24" s="2">
        <v>139.2</v>
      </c>
      <c r="AT24" s="2">
        <v>37.2</v>
      </c>
      <c r="AU24" s="2">
        <v>93</v>
      </c>
      <c r="AV24" s="2">
        <v>458.7</v>
      </c>
      <c r="AW24" s="2">
        <v>0</v>
      </c>
      <c r="AX24" s="2">
        <v>157.8</v>
      </c>
      <c r="AY24" s="2">
        <v>87.3</v>
      </c>
      <c r="AZ24" s="2">
        <v>54</v>
      </c>
      <c r="BA24" s="2">
        <v>39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0.04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0.03</v>
      </c>
      <c r="BR24" s="2">
        <v>0</v>
      </c>
      <c r="BS24" s="2">
        <v>0</v>
      </c>
      <c r="BT24" s="2">
        <v>0.14</v>
      </c>
      <c r="BU24" s="2">
        <v>0.02</v>
      </c>
      <c r="BV24" s="2">
        <v>0</v>
      </c>
      <c r="BW24" s="2">
        <v>0</v>
      </c>
      <c r="BX24" s="2">
        <v>0</v>
      </c>
      <c r="BY24" s="2">
        <v>0</v>
      </c>
      <c r="BZ24" s="2">
        <v>14.1</v>
      </c>
      <c r="CB24" s="2">
        <v>0.25</v>
      </c>
    </row>
    <row r="25" s="5" customFormat="1" ht="14.45" customHeight="1" spans="1:80">
      <c r="A25" s="27"/>
      <c r="B25" s="28" t="s">
        <v>104</v>
      </c>
      <c r="C25" s="26">
        <v>580</v>
      </c>
      <c r="D25" s="26">
        <v>21</v>
      </c>
      <c r="E25" s="26">
        <v>18.6</v>
      </c>
      <c r="F25" s="26">
        <v>57.1</v>
      </c>
      <c r="G25" s="26">
        <v>484.5</v>
      </c>
      <c r="H25" s="27">
        <v>6.97</v>
      </c>
      <c r="I25" s="27">
        <v>0.04</v>
      </c>
      <c r="J25" s="27">
        <v>0.1</v>
      </c>
      <c r="K25" s="27">
        <v>0</v>
      </c>
      <c r="L25" s="27">
        <v>25.51</v>
      </c>
      <c r="M25" s="27">
        <v>36.28</v>
      </c>
      <c r="N25" s="27">
        <v>7.32</v>
      </c>
      <c r="O25" s="27">
        <v>0</v>
      </c>
      <c r="P25" s="27">
        <v>0</v>
      </c>
      <c r="Q25" s="27">
        <v>0.89</v>
      </c>
      <c r="R25" s="27">
        <v>5.87</v>
      </c>
      <c r="S25" s="27">
        <v>641.13</v>
      </c>
      <c r="T25" s="27">
        <v>949.59</v>
      </c>
      <c r="U25" s="27">
        <v>84.78</v>
      </c>
      <c r="V25" s="27">
        <v>86.96</v>
      </c>
      <c r="W25" s="27">
        <v>286.41</v>
      </c>
      <c r="X25" s="27">
        <v>5.22</v>
      </c>
      <c r="Y25" s="27">
        <v>21.79</v>
      </c>
      <c r="Z25" s="27">
        <v>4797.16</v>
      </c>
      <c r="AA25" s="27">
        <v>1097.93</v>
      </c>
      <c r="AB25" s="27">
        <v>1.62</v>
      </c>
      <c r="AC25" s="27">
        <v>0.29</v>
      </c>
      <c r="AD25" s="27">
        <v>0.39</v>
      </c>
      <c r="AE25" s="27">
        <v>5.48</v>
      </c>
      <c r="AF25" s="27">
        <v>14.48</v>
      </c>
      <c r="AG25" s="27">
        <v>9.85</v>
      </c>
      <c r="AH25" s="5">
        <v>0</v>
      </c>
      <c r="AI25" s="5">
        <v>407.39</v>
      </c>
      <c r="AJ25" s="5">
        <v>339.37</v>
      </c>
      <c r="AK25" s="5">
        <v>577.74</v>
      </c>
      <c r="AL25" s="5">
        <v>537.19</v>
      </c>
      <c r="AM25" s="5">
        <v>149.91</v>
      </c>
      <c r="AN25" s="5">
        <v>322.1</v>
      </c>
      <c r="AO25" s="5">
        <v>103.33</v>
      </c>
      <c r="AP25" s="5">
        <v>379.36</v>
      </c>
      <c r="AQ25" s="5">
        <v>437.84</v>
      </c>
      <c r="AR25" s="5">
        <v>551.17</v>
      </c>
      <c r="AS25" s="5">
        <v>778.96</v>
      </c>
      <c r="AT25" s="5">
        <v>226.62</v>
      </c>
      <c r="AU25" s="5">
        <v>385.15</v>
      </c>
      <c r="AV25" s="5">
        <v>1669.46</v>
      </c>
      <c r="AW25" s="5">
        <v>62.15</v>
      </c>
      <c r="AX25" s="5">
        <v>415.3</v>
      </c>
      <c r="AY25" s="5">
        <v>344.43</v>
      </c>
      <c r="AZ25" s="5">
        <v>262.67</v>
      </c>
      <c r="BA25" s="5">
        <v>126.67</v>
      </c>
      <c r="BB25" s="5">
        <v>0.05</v>
      </c>
      <c r="BC25" s="5">
        <v>0.01</v>
      </c>
      <c r="BD25" s="5">
        <v>0.01</v>
      </c>
      <c r="BE25" s="5">
        <v>0.02</v>
      </c>
      <c r="BF25" s="5">
        <v>0.03</v>
      </c>
      <c r="BG25" s="5">
        <v>0.11</v>
      </c>
      <c r="BH25" s="5">
        <v>0</v>
      </c>
      <c r="BI25" s="5">
        <v>0.44</v>
      </c>
      <c r="BJ25" s="5">
        <v>0</v>
      </c>
      <c r="BK25" s="5">
        <v>0.12</v>
      </c>
      <c r="BL25" s="5">
        <v>0.01</v>
      </c>
      <c r="BM25" s="5">
        <v>0</v>
      </c>
      <c r="BN25" s="5">
        <v>0</v>
      </c>
      <c r="BO25" s="5">
        <v>0.01</v>
      </c>
      <c r="BP25" s="5">
        <v>0.05</v>
      </c>
      <c r="BQ25" s="5">
        <v>0.48</v>
      </c>
      <c r="BR25" s="5">
        <v>0</v>
      </c>
      <c r="BS25" s="5">
        <v>0</v>
      </c>
      <c r="BT25" s="5">
        <v>0.28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562.08</v>
      </c>
      <c r="CA25" s="5">
        <f>$G$25/$G$33*100</f>
        <v>36.7546654528903</v>
      </c>
      <c r="CB25" s="5">
        <v>821.32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122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123</v>
      </c>
      <c r="C28" s="25">
        <v>120</v>
      </c>
      <c r="D28" s="25">
        <v>2.9</v>
      </c>
      <c r="E28" s="25">
        <v>4.1</v>
      </c>
      <c r="F28" s="25">
        <v>12.4</v>
      </c>
      <c r="G28" s="25">
        <v>99.2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81.02</v>
      </c>
      <c r="V28" s="23">
        <v>30.98</v>
      </c>
      <c r="W28" s="23">
        <v>63.23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0.1</v>
      </c>
      <c r="F29" s="25">
        <v>5</v>
      </c>
      <c r="G29" s="25">
        <v>23.7</v>
      </c>
      <c r="H29" s="23">
        <v>0.04</v>
      </c>
      <c r="I29" s="23">
        <v>0</v>
      </c>
      <c r="J29" s="23">
        <v>0.04</v>
      </c>
      <c r="K29" s="23">
        <v>0</v>
      </c>
      <c r="L29" s="23">
        <v>0.42</v>
      </c>
      <c r="M29" s="23">
        <v>9.24</v>
      </c>
      <c r="N29" s="23">
        <v>0.66</v>
      </c>
      <c r="O29" s="23">
        <v>0</v>
      </c>
      <c r="P29" s="23">
        <v>0</v>
      </c>
      <c r="Q29" s="23">
        <v>0.06</v>
      </c>
      <c r="R29" s="23">
        <v>0.3</v>
      </c>
      <c r="S29" s="23">
        <v>0</v>
      </c>
      <c r="T29" s="23">
        <v>26.6</v>
      </c>
      <c r="U29" s="23">
        <v>4.6</v>
      </c>
      <c r="V29" s="23">
        <v>6.6</v>
      </c>
      <c r="W29" s="23">
        <v>17.4</v>
      </c>
      <c r="X29" s="23">
        <v>0.4</v>
      </c>
      <c r="Y29" s="23">
        <v>0</v>
      </c>
      <c r="Z29" s="23">
        <v>0</v>
      </c>
      <c r="AA29" s="23">
        <v>0</v>
      </c>
      <c r="AB29" s="23">
        <v>0.26</v>
      </c>
      <c r="AC29" s="23">
        <v>0.03</v>
      </c>
      <c r="AD29" s="23">
        <v>0.01</v>
      </c>
      <c r="AE29" s="23">
        <v>0.32</v>
      </c>
      <c r="AF29" s="23">
        <v>0.62</v>
      </c>
      <c r="AG29" s="23">
        <v>0</v>
      </c>
    </row>
    <row r="30" s="2" customFormat="1" ht="13.9" customHeight="1" spans="1:80">
      <c r="A30" s="23" t="s">
        <v>112</v>
      </c>
      <c r="B30" s="24" t="s">
        <v>113</v>
      </c>
      <c r="C30" s="25" t="str">
        <f>"180"</f>
        <v>180</v>
      </c>
      <c r="D30" s="25">
        <v>5.18</v>
      </c>
      <c r="E30" s="25">
        <v>5.35</v>
      </c>
      <c r="F30" s="25">
        <v>8.12</v>
      </c>
      <c r="G30" s="25">
        <v>100.2683394</v>
      </c>
      <c r="H30" s="23">
        <v>3.8</v>
      </c>
      <c r="I30" s="23">
        <v>0</v>
      </c>
      <c r="J30" s="23">
        <v>0</v>
      </c>
      <c r="K30" s="23">
        <v>0</v>
      </c>
      <c r="L30" s="23">
        <v>8.12</v>
      </c>
      <c r="M30" s="23">
        <v>0</v>
      </c>
      <c r="N30" s="23">
        <v>0</v>
      </c>
      <c r="O30" s="23">
        <v>0</v>
      </c>
      <c r="P30" s="23">
        <v>0</v>
      </c>
      <c r="Q30" s="23">
        <v>0.19</v>
      </c>
      <c r="R30" s="23">
        <v>1.33</v>
      </c>
      <c r="S30" s="23">
        <v>94.95</v>
      </c>
      <c r="T30" s="23">
        <v>243.98</v>
      </c>
      <c r="U30" s="23">
        <v>200.53</v>
      </c>
      <c r="V30" s="23">
        <v>23.13</v>
      </c>
      <c r="W30" s="23">
        <v>148.69</v>
      </c>
      <c r="X30" s="23">
        <v>0.17</v>
      </c>
      <c r="Y30" s="23">
        <v>22.79</v>
      </c>
      <c r="Z30" s="23">
        <v>15.19</v>
      </c>
      <c r="AA30" s="23">
        <v>41.78</v>
      </c>
      <c r="AB30" s="23">
        <v>0</v>
      </c>
      <c r="AC30" s="23">
        <v>0.05</v>
      </c>
      <c r="AD30" s="23">
        <v>0.23</v>
      </c>
      <c r="AE30" s="23">
        <v>0.15</v>
      </c>
      <c r="AF30" s="23">
        <v>1.52</v>
      </c>
      <c r="AG30" s="23">
        <v>0.99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167.87</v>
      </c>
      <c r="CB30" s="2">
        <v>25.32</v>
      </c>
    </row>
    <row r="31" s="2" customFormat="1" ht="13.9" customHeight="1" spans="1:33">
      <c r="A31" s="23"/>
      <c r="B31" s="24" t="s">
        <v>111</v>
      </c>
      <c r="C31" s="25">
        <v>40</v>
      </c>
      <c r="D31" s="25">
        <v>0.4</v>
      </c>
      <c r="E31" s="25">
        <v>0.1</v>
      </c>
      <c r="F31" s="25">
        <v>1.2</v>
      </c>
      <c r="G31" s="25">
        <v>6.8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>
        <v>0.2</v>
      </c>
      <c r="V31" s="23">
        <v>6.6</v>
      </c>
      <c r="W31" s="23">
        <v>17.4</v>
      </c>
      <c r="X31" s="23">
        <v>0.4</v>
      </c>
      <c r="Y31" s="23">
        <v>0</v>
      </c>
      <c r="Z31" s="23">
        <v>0</v>
      </c>
      <c r="AA31" s="23">
        <v>0</v>
      </c>
      <c r="AB31" s="23">
        <v>0.26</v>
      </c>
      <c r="AC31" s="23">
        <v>0.03</v>
      </c>
      <c r="AD31" s="23">
        <v>0.01</v>
      </c>
      <c r="AE31" s="23">
        <v>0.32</v>
      </c>
      <c r="AF31" s="23">
        <v>0.62</v>
      </c>
      <c r="AG31" s="23">
        <v>0</v>
      </c>
    </row>
    <row r="32" s="3" customFormat="1" ht="13.9" customHeight="1" spans="1:80">
      <c r="A32" s="27"/>
      <c r="B32" s="28" t="s">
        <v>124</v>
      </c>
      <c r="C32" s="26">
        <v>420</v>
      </c>
      <c r="D32" s="26">
        <v>16.3</v>
      </c>
      <c r="E32" s="26">
        <v>17.4</v>
      </c>
      <c r="F32" s="26">
        <v>70</v>
      </c>
      <c r="G32" s="26">
        <v>504.4</v>
      </c>
      <c r="H32" s="27">
        <v>6.42</v>
      </c>
      <c r="I32" s="27">
        <v>0.11</v>
      </c>
      <c r="J32" s="27">
        <v>2.53</v>
      </c>
      <c r="K32" s="27">
        <v>0</v>
      </c>
      <c r="L32" s="27">
        <v>13.27</v>
      </c>
      <c r="M32" s="27">
        <v>30.56</v>
      </c>
      <c r="N32" s="27">
        <v>1.58</v>
      </c>
      <c r="O32" s="27">
        <v>0</v>
      </c>
      <c r="P32" s="27">
        <v>0</v>
      </c>
      <c r="Q32" s="27">
        <v>0.19</v>
      </c>
      <c r="R32" s="27">
        <v>2.34</v>
      </c>
      <c r="S32" s="27">
        <v>97.4</v>
      </c>
      <c r="T32" s="27">
        <v>305.96</v>
      </c>
      <c r="U32" s="27">
        <v>217.12</v>
      </c>
      <c r="V32" s="27">
        <v>30.9</v>
      </c>
      <c r="W32" s="27">
        <v>193.18</v>
      </c>
      <c r="X32" s="27">
        <v>0.76</v>
      </c>
      <c r="Y32" s="27">
        <v>41.32</v>
      </c>
      <c r="Z32" s="27">
        <v>29.8</v>
      </c>
      <c r="AA32" s="27">
        <v>75.7</v>
      </c>
      <c r="AB32" s="27">
        <v>0.8</v>
      </c>
      <c r="AC32" s="27">
        <v>0.12</v>
      </c>
      <c r="AD32" s="27">
        <v>0.26</v>
      </c>
      <c r="AE32" s="27">
        <v>0.63</v>
      </c>
      <c r="AF32" s="27">
        <v>3.1</v>
      </c>
      <c r="AG32" s="27">
        <v>1.01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200.53</v>
      </c>
      <c r="CA32" s="3">
        <f>$G$32/$G$33*100</f>
        <v>38.2642998027613</v>
      </c>
      <c r="CB32" s="3">
        <v>46.28</v>
      </c>
    </row>
    <row r="33" s="3" customFormat="1" ht="13.9" customHeight="1" spans="1:80">
      <c r="A33" s="27"/>
      <c r="B33" s="28" t="s">
        <v>115</v>
      </c>
      <c r="C33" s="26"/>
      <c r="D33" s="26">
        <v>45.4</v>
      </c>
      <c r="E33" s="26">
        <v>48</v>
      </c>
      <c r="F33" s="26">
        <v>173.7</v>
      </c>
      <c r="G33" s="26">
        <v>1318.2</v>
      </c>
      <c r="H33" s="27">
        <v>16.81</v>
      </c>
      <c r="I33" s="27">
        <v>0.22</v>
      </c>
      <c r="J33" s="27">
        <v>2.69</v>
      </c>
      <c r="K33" s="27">
        <v>0</v>
      </c>
      <c r="L33" s="27">
        <v>57.53</v>
      </c>
      <c r="M33" s="27">
        <v>95.44</v>
      </c>
      <c r="N33" s="27">
        <v>12.9</v>
      </c>
      <c r="O33" s="27">
        <v>0</v>
      </c>
      <c r="P33" s="27">
        <v>0</v>
      </c>
      <c r="Q33" s="27">
        <v>2.24</v>
      </c>
      <c r="R33" s="27">
        <v>10.61</v>
      </c>
      <c r="S33" s="27">
        <v>1007.7</v>
      </c>
      <c r="T33" s="27">
        <v>1605.35</v>
      </c>
      <c r="U33" s="27">
        <v>410.51</v>
      </c>
      <c r="V33" s="27">
        <v>172.48</v>
      </c>
      <c r="W33" s="27">
        <v>638.71</v>
      </c>
      <c r="X33" s="27">
        <v>9</v>
      </c>
      <c r="Y33" s="27">
        <v>93.91</v>
      </c>
      <c r="Z33" s="27">
        <v>4867.04</v>
      </c>
      <c r="AA33" s="27">
        <v>1211.76</v>
      </c>
      <c r="AB33" s="27">
        <v>3.42</v>
      </c>
      <c r="AC33" s="27">
        <v>0.57</v>
      </c>
      <c r="AD33" s="27">
        <v>0.78</v>
      </c>
      <c r="AE33" s="27">
        <v>7.03</v>
      </c>
      <c r="AF33" s="27">
        <v>20.58</v>
      </c>
      <c r="AG33" s="27">
        <v>14.41</v>
      </c>
      <c r="AH33" s="3">
        <v>0</v>
      </c>
      <c r="AI33" s="3">
        <v>787.34</v>
      </c>
      <c r="AJ33" s="3">
        <v>658.04</v>
      </c>
      <c r="AK33" s="3">
        <v>1142.95</v>
      </c>
      <c r="AL33" s="3">
        <v>785.71</v>
      </c>
      <c r="AM33" s="3">
        <v>260.31</v>
      </c>
      <c r="AN33" s="3">
        <v>580.04</v>
      </c>
      <c r="AO33" s="3">
        <v>205.41</v>
      </c>
      <c r="AP33" s="3">
        <v>763.23</v>
      </c>
      <c r="AQ33" s="3">
        <v>736.22</v>
      </c>
      <c r="AR33" s="3">
        <v>940.11</v>
      </c>
      <c r="AS33" s="3">
        <v>1241.45</v>
      </c>
      <c r="AT33" s="3">
        <v>391.82</v>
      </c>
      <c r="AU33" s="3">
        <v>819.2</v>
      </c>
      <c r="AV33" s="3">
        <v>3648.78</v>
      </c>
      <c r="AW33" s="3">
        <v>62.35</v>
      </c>
      <c r="AX33" s="3">
        <v>1043.26</v>
      </c>
      <c r="AY33" s="3">
        <v>731.98</v>
      </c>
      <c r="AZ33" s="3">
        <v>502.26</v>
      </c>
      <c r="BA33" s="3">
        <v>298.13</v>
      </c>
      <c r="BB33" s="3">
        <v>0.31</v>
      </c>
      <c r="BC33" s="3">
        <v>0.07</v>
      </c>
      <c r="BD33" s="3">
        <v>0.06</v>
      </c>
      <c r="BE33" s="3">
        <v>0.15</v>
      </c>
      <c r="BF33" s="3">
        <v>0.2</v>
      </c>
      <c r="BG33" s="3">
        <v>0.65</v>
      </c>
      <c r="BH33" s="3">
        <v>0</v>
      </c>
      <c r="BI33" s="3">
        <v>2.51</v>
      </c>
      <c r="BJ33" s="3">
        <v>0</v>
      </c>
      <c r="BK33" s="3">
        <v>0.65</v>
      </c>
      <c r="BL33" s="3">
        <v>0.01</v>
      </c>
      <c r="BM33" s="3">
        <v>0</v>
      </c>
      <c r="BN33" s="3">
        <v>0</v>
      </c>
      <c r="BO33" s="3">
        <v>0.04</v>
      </c>
      <c r="BP33" s="3">
        <v>0.25</v>
      </c>
      <c r="BQ33" s="3">
        <v>2.62</v>
      </c>
      <c r="BR33" s="3">
        <v>0</v>
      </c>
      <c r="BS33" s="3">
        <v>0</v>
      </c>
      <c r="BT33" s="3">
        <v>1.15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1118.45</v>
      </c>
      <c r="CB33" s="3">
        <v>905.08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2024-11-15T13:52:00Z</cp:lastPrinted>
  <dcterms:modified xsi:type="dcterms:W3CDTF">2025-03-31T11:08:34Z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DEFD470C767C4D51817C060D21E48075_12</vt:lpwstr>
  </property>
  <property fmtid="{D5CDD505-2E9C-101B-9397-08002B2CF9AE}" pid="3" name="KSOProductBuildVer">
    <vt:lpwstr>1049-12.2.0.20326</vt:lpwstr>
  </property>
</Properties>
</file>