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<sst xmlns="http://schemas.openxmlformats.org/spreadsheetml/2006/main" count="238" uniqueCount="135">
  <si>
    <t>Утверждено                                Заведующий МБДОУ "Абрамовский детский сад № 32" И.А.Марсавина_________________</t>
  </si>
  <si>
    <t>1 день  от 24.02.2025г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</si>
  <si>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</si>
  <si>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</si>
  <si>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</si>
  <si>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</si>
  <si>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</si>
  <si>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</si>
  <si>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</si>
  <si>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</si>
  <si>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</si>
  <si>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</si>
  <si>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</si>
  <si>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</si>
  <si>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</si>
  <si>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</si>
  <si>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</si>
  <si>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</si>
  <si>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</si>
  <si>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</si>
  <si>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</si>
  <si>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</si>
  <si>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</si>
  <si>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</si>
  <si>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</si>
  <si>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</si>
  <si>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</si>
  <si>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</si>
  <si>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</si>
  <si>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</si>
  <si>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</si>
  <si>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</si>
  <si>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</si>
  <si>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</si>
  <si>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</si>
  <si>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</si>
  <si>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</si>
  <si>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</si>
  <si>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</si>
  <si>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</si>
  <si>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</si>
  <si>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</si>
  <si>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</si>
  <si>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</si>
  <si>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</si>
  <si>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</si>
  <si>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</si>
  <si>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</si>
  <si>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</si>
  <si>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</si>
  <si>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</si>
  <si>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</si>
  <si>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</si>
  <si>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</si>
  <si>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</si>
  <si>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</si>
  <si>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</si>
  <si>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</si>
  <si>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</si>
  <si>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</si>
  <si>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</si>
  <si>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</si>
  <si>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</si>
  <si>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</si>
  <si>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</si>
  <si>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</si>
  <si>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</si>
  <si>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</si>
  <si>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</si>
  <si>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</si>
  <si>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</si>
  <si>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</si>
  <si>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</si>
  <si>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</si>
  <si>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</si>
  <si>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</si>
  <si>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</si>
  <si>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</si>
  <si>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</si>
  <si>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</si>
  <si>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</si>
  <si>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</si>
  <si>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</si>
  <si>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</si>
  <si>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</si>
  <si>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 xml:space="preserve"> №206, сб. 2018г.</t>
  </si>
  <si>
    <t>Каша геркулесовая молочная жидкая</t>
  </si>
  <si>
    <t>№302,сб.2018г.</t>
  </si>
  <si>
    <t xml:space="preserve">Кофейный напиток с молоком </t>
  </si>
  <si>
    <t>№1, СБ.2018Г.</t>
  </si>
  <si>
    <t>Бутерброд с маслом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</si>
  <si>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</si>
  <si>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</si>
  <si>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</si>
  <si>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</si>
  <si>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</si>
  <si>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№57, сб.2018 г.</t>
  </si>
  <si>
    <t>Борщ с капустой, картофелем и мясом</t>
  </si>
  <si>
    <t>№97, сб.2018 г.</t>
  </si>
  <si>
    <t xml:space="preserve">Бефстроганов из отварного мяса </t>
  </si>
  <si>
    <t>№232, сб. 2018г.</t>
  </si>
  <si>
    <t xml:space="preserve">Макароны отварные с овощами </t>
  </si>
  <si>
    <t>№310, сб. 2018 г.</t>
  </si>
  <si>
    <t xml:space="preserve">Компот из свежих плодов </t>
  </si>
  <si>
    <t>Хлеб пшеничный</t>
  </si>
  <si>
    <t>Хлеб ржаной</t>
  </si>
  <si>
    <t>Итого за 'Обед '</t>
  </si>
  <si>
    <t xml:space="preserve">Уплотненый Полдник </t>
  </si>
  <si>
    <t>№369, 2004г</t>
  </si>
  <si>
    <t>Рыба отварная</t>
  </si>
  <si>
    <t>№233, сб.2018г.</t>
  </si>
  <si>
    <t xml:space="preserve">Омлет натуральный </t>
  </si>
  <si>
    <t>№296, сб.2018г.</t>
  </si>
  <si>
    <t xml:space="preserve">Молоко кипяченое </t>
  </si>
  <si>
    <t xml:space="preserve">Фрукты свежие </t>
  </si>
  <si>
    <t>Вафли</t>
  </si>
  <si>
    <t xml:space="preserve">Итого за Уплотненый полдник </t>
  </si>
  <si>
    <t>Итого за день</t>
  </si>
  <si>
    <t>1 день от 24.02.2025г</t>
  </si>
  <si>
    <t>1,5-3</t>
  </si>
  <si>
    <t>№206, сб.2018г.</t>
  </si>
  <si>
    <t xml:space="preserve">Каша геркулесовая молочная жидкая жидкая </t>
  </si>
  <si>
    <t>№302, сб.2018г.</t>
  </si>
  <si>
    <t>Кофейный напиток с молоком</t>
  </si>
  <si>
    <t>№60, сб.2018г.</t>
  </si>
  <si>
    <t>Борщ с капустой и картофелем и мясом</t>
  </si>
  <si>
    <t>№97, сб.2018г.</t>
  </si>
  <si>
    <t>№232, сб.2018г.</t>
  </si>
  <si>
    <t>№310, сб.2018г.</t>
  </si>
  <si>
    <t>"Уплотненный полдник"</t>
  </si>
  <si>
    <t>№369, сб. 2004г.</t>
  </si>
  <si>
    <t xml:space="preserve">Рыба отварная </t>
  </si>
  <si>
    <t>Омлет натуральный .</t>
  </si>
  <si>
    <t>Молоко кипяченое .</t>
  </si>
  <si>
    <t>Итого за 'Уплотненный 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</si>
</sst>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4"/>
      <color rgb="FF000000"/>
      <name val="Arial Black"/>
      <charset val="204"/>
    </font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9" xfId="0" applyFont="1" applyBorder="1" applyAlignment="1">
      <alignment wrapText="1"/>
    </xf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5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2" fontId="2" fillId="0" borderId="9" xfId="0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wrapText="1"/>
    </xf>
    <xf numFmtId="2" fontId="3" fillId="0" borderId="12" xfId="0" applyNumberFormat="1" applyFont="1" applyBorder="1"/>
    <xf numFmtId="0" fontId="3" fillId="0" borderId="12" xfId="0" applyFont="1" applyBorder="1"/>
    <xf numFmtId="0" fontId="2" fillId="0" borderId="13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0" fontId="2" fillId="0" borderId="14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1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2" fillId="0" borderId="20" xfId="0" applyFont="1" applyBorder="1"/>
    <xf numFmtId="0" fontId="3" fillId="0" borderId="18" xfId="0" applyFont="1" applyBorder="1"/>
    <xf numFmtId="2" fontId="1" fillId="0" borderId="0" xfId="0" applyNumberFormat="1" applyFont="1"/>
    <xf numFmtId="0" fontId="3" fillId="0" borderId="0" xfId="0" applyFont="1"/>
    <xf numFmtId="49" fontId="1" fillId="0" borderId="2" xfId="0" applyNumberFormat="1" applyFont="1" applyBorder="1"/>
    <xf numFmtId="0" fontId="2" fillId="0" borderId="21" xfId="0" applyFont="1" applyBorder="1"/>
    <xf numFmtId="0" fontId="3" fillId="0" borderId="21" xfId="0" applyFont="1" applyBorder="1" applyAlignment="1">
      <alignment wrapText="1"/>
    </xf>
    <xf numFmtId="2" fontId="6" fillId="0" borderId="21" xfId="0" applyNumberFormat="1" applyFont="1" applyBorder="1" applyAlignment="1">
      <alignment horizontal="center"/>
    </xf>
    <xf numFmtId="2" fontId="6" fillId="0" borderId="21" xfId="0" applyNumberFormat="1" applyFont="1" applyBorder="1"/>
    <xf numFmtId="0" fontId="6" fillId="0" borderId="21" xfId="0" applyFont="1" applyBorder="1"/>
    <xf numFmtId="0" fontId="2" fillId="0" borderId="21" xfId="0" applyFont="1" applyBorder="1" applyAlignment="1">
      <alignment wrapText="1"/>
    </xf>
    <xf numFmtId="0" fontId="5" fillId="0" borderId="21" xfId="0" applyFont="1" applyBorder="1"/>
    <xf numFmtId="0" fontId="3" fillId="0" borderId="21" xfId="0" applyFont="1" applyBorder="1"/>
    <xf numFmtId="2" fontId="7" fillId="0" borderId="21" xfId="0" applyNumberFormat="1" applyFont="1" applyBorder="1" applyAlignment="1">
      <alignment horizontal="center"/>
    </xf>
    <xf numFmtId="2" fontId="7" fillId="0" borderId="21" xfId="0" applyNumberFormat="1" applyFont="1" applyBorder="1"/>
    <xf numFmtId="0" fontId="7" fillId="0" borderId="21" xfId="0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workbookViewId="0">
      <selection activeCell="B3" sqref="B3"/>
    </sheetView>
  </sheetViews>
  <sheetFormatPr defaultColWidth="0" defaultRowHeight="15.6" customHeight="1"/>
  <cols>
    <col min="1" max="1" width="16.5666666666667" style="6" customWidth="1"/>
    <col min="2" max="2" width="34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6.56666666666667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33">
      <c r="A2" s="8"/>
      <c r="B2" s="8"/>
      <c r="C2" s="8"/>
      <c r="D2" s="8"/>
      <c r="E2" s="8"/>
      <c r="F2" s="8"/>
      <c r="G2" s="8"/>
      <c r="W2" s="7" t="s">
        <v>0</v>
      </c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="1" customFormat="1" customHeight="1" spans="1:33">
      <c r="A3" s="9"/>
      <c r="B3" s="9" t="s">
        <v>1</v>
      </c>
      <c r="C3" s="9"/>
      <c r="D3" s="10"/>
      <c r="E3" s="9"/>
      <c r="F3" s="9"/>
      <c r="G3" s="9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hidden="1" customHeight="1" spans="2:33">
      <c r="B4" s="6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customHeight="1" spans="2:33">
      <c r="B5" s="11"/>
      <c r="C5" s="12"/>
      <c r="D5" s="69" t="s">
        <v>2</v>
      </c>
      <c r="E5" s="13" t="s">
        <v>3</v>
      </c>
      <c r="F5" s="13"/>
      <c r="G5" s="13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2" customFormat="1" ht="13.9" customHeight="1" spans="1:33">
      <c r="A10" s="70"/>
      <c r="B10" s="71" t="s">
        <v>84</v>
      </c>
      <c r="C10" s="72"/>
      <c r="D10" s="73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="2" customFormat="1" ht="13.9" customHeight="1" spans="1:80">
      <c r="A11" s="70" t="s">
        <v>85</v>
      </c>
      <c r="B11" s="75" t="s">
        <v>86</v>
      </c>
      <c r="C11" s="72" t="str">
        <f>"180"</f>
        <v>180</v>
      </c>
      <c r="D11" s="73">
        <v>6.79</v>
      </c>
      <c r="E11" s="73">
        <v>7.36</v>
      </c>
      <c r="F11" s="73">
        <v>26.46</v>
      </c>
      <c r="G11" s="73">
        <v>203.941733968</v>
      </c>
      <c r="H11" s="74">
        <v>3.93</v>
      </c>
      <c r="I11" s="74">
        <v>0.08</v>
      </c>
      <c r="J11" s="74">
        <v>0</v>
      </c>
      <c r="K11" s="74">
        <v>0</v>
      </c>
      <c r="L11" s="74">
        <v>6.93</v>
      </c>
      <c r="M11" s="74">
        <v>19.53</v>
      </c>
      <c r="N11" s="74">
        <v>1.95</v>
      </c>
      <c r="O11" s="74">
        <v>0</v>
      </c>
      <c r="P11" s="74">
        <v>0</v>
      </c>
      <c r="Q11" s="74">
        <v>0.09</v>
      </c>
      <c r="R11" s="74">
        <v>2.05</v>
      </c>
      <c r="S11" s="74">
        <v>355.25</v>
      </c>
      <c r="T11" s="74">
        <v>246.81</v>
      </c>
      <c r="U11" s="74">
        <v>123.21</v>
      </c>
      <c r="V11" s="74">
        <v>53.53</v>
      </c>
      <c r="W11" s="74">
        <v>173.78</v>
      </c>
      <c r="X11" s="74">
        <v>1.34</v>
      </c>
      <c r="Y11" s="74">
        <v>35.84</v>
      </c>
      <c r="Z11" s="74">
        <v>17.61</v>
      </c>
      <c r="AA11" s="74">
        <v>39.54</v>
      </c>
      <c r="AB11" s="74">
        <v>0.61</v>
      </c>
      <c r="AC11" s="74">
        <v>0.14</v>
      </c>
      <c r="AD11" s="74">
        <v>0.14</v>
      </c>
      <c r="AE11" s="74">
        <v>0.33</v>
      </c>
      <c r="AF11" s="74">
        <v>2.39</v>
      </c>
      <c r="AG11" s="74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70" t="s">
        <v>87</v>
      </c>
      <c r="B12" s="75" t="s">
        <v>88</v>
      </c>
      <c r="C12" s="72" t="str">
        <f>"200"</f>
        <v>200</v>
      </c>
      <c r="D12" s="73">
        <v>3.11</v>
      </c>
      <c r="E12" s="73">
        <v>3.1</v>
      </c>
      <c r="F12" s="73">
        <v>12.36</v>
      </c>
      <c r="G12" s="73">
        <v>87.61364</v>
      </c>
      <c r="H12" s="74">
        <v>2.2</v>
      </c>
      <c r="I12" s="74">
        <v>0</v>
      </c>
      <c r="J12" s="74">
        <v>0</v>
      </c>
      <c r="K12" s="74">
        <v>0</v>
      </c>
      <c r="L12" s="74">
        <v>12.36</v>
      </c>
      <c r="M12" s="74">
        <v>0</v>
      </c>
      <c r="N12" s="74">
        <v>0</v>
      </c>
      <c r="O12" s="74">
        <v>0</v>
      </c>
      <c r="P12" s="74">
        <v>0</v>
      </c>
      <c r="Q12" s="74">
        <v>0.11</v>
      </c>
      <c r="R12" s="74">
        <v>0.78</v>
      </c>
      <c r="S12" s="74">
        <v>55.07</v>
      </c>
      <c r="T12" s="74">
        <v>141.51</v>
      </c>
      <c r="U12" s="74">
        <v>116.34</v>
      </c>
      <c r="V12" s="74">
        <v>13.4</v>
      </c>
      <c r="W12" s="74">
        <v>86.13</v>
      </c>
      <c r="X12" s="74">
        <v>0.11</v>
      </c>
      <c r="Y12" s="74">
        <v>13.2</v>
      </c>
      <c r="Z12" s="74">
        <v>8.8</v>
      </c>
      <c r="AA12" s="74">
        <v>24.2</v>
      </c>
      <c r="AB12" s="74">
        <v>0</v>
      </c>
      <c r="AC12" s="74">
        <v>0.03</v>
      </c>
      <c r="AD12" s="74">
        <v>0.13</v>
      </c>
      <c r="AE12" s="74">
        <v>0.1</v>
      </c>
      <c r="AF12" s="74">
        <v>0.88</v>
      </c>
      <c r="AG12" s="7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76" t="s">
        <v>89</v>
      </c>
      <c r="B13" s="75" t="s">
        <v>90</v>
      </c>
      <c r="C13" s="72">
        <v>40</v>
      </c>
      <c r="D13" s="73">
        <v>2.42</v>
      </c>
      <c r="E13" s="73">
        <v>8.55</v>
      </c>
      <c r="F13" s="73">
        <v>14.57</v>
      </c>
      <c r="G13" s="73">
        <v>148.4</v>
      </c>
      <c r="H13" s="74">
        <v>0.04</v>
      </c>
      <c r="I13" s="74">
        <v>0</v>
      </c>
      <c r="J13" s="74">
        <v>0.04</v>
      </c>
      <c r="K13" s="74">
        <v>0</v>
      </c>
      <c r="L13" s="74">
        <v>0.42</v>
      </c>
      <c r="M13" s="74">
        <v>9.24</v>
      </c>
      <c r="N13" s="74">
        <v>0.66</v>
      </c>
      <c r="O13" s="74">
        <v>0</v>
      </c>
      <c r="P13" s="74">
        <v>0</v>
      </c>
      <c r="Q13" s="74">
        <v>0.06</v>
      </c>
      <c r="R13" s="74">
        <v>0.3</v>
      </c>
      <c r="S13" s="74">
        <v>0</v>
      </c>
      <c r="T13" s="74">
        <v>26.6</v>
      </c>
      <c r="U13" s="74">
        <v>8.6</v>
      </c>
      <c r="V13" s="74">
        <v>9.9</v>
      </c>
      <c r="W13" s="74">
        <v>28</v>
      </c>
      <c r="X13" s="74">
        <v>0.62</v>
      </c>
      <c r="Y13" s="74">
        <v>59</v>
      </c>
      <c r="Z13" s="74">
        <v>0</v>
      </c>
      <c r="AA13" s="74">
        <v>65.3</v>
      </c>
      <c r="AB13" s="74">
        <v>0.49</v>
      </c>
      <c r="AC13" s="74">
        <v>0.05</v>
      </c>
      <c r="AD13" s="74">
        <v>0.01</v>
      </c>
      <c r="AE13" s="74">
        <v>0.32</v>
      </c>
      <c r="AF13" s="74">
        <v>0.62</v>
      </c>
      <c r="AG13" s="74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7.54</v>
      </c>
      <c r="CB13" s="2">
        <v>0</v>
      </c>
    </row>
    <row r="14" s="2" customFormat="1" ht="14.45" customHeight="1" spans="1:80">
      <c r="A14" s="77"/>
      <c r="B14" s="71" t="s">
        <v>91</v>
      </c>
      <c r="C14" s="78">
        <v>420</v>
      </c>
      <c r="D14" s="79">
        <v>12.5</v>
      </c>
      <c r="E14" s="79">
        <v>19.01</v>
      </c>
      <c r="F14" s="79">
        <v>61.5</v>
      </c>
      <c r="G14" s="79">
        <v>468.1</v>
      </c>
      <c r="H14" s="80">
        <v>6.21</v>
      </c>
      <c r="I14" s="80">
        <v>0.08</v>
      </c>
      <c r="J14" s="80">
        <v>0.08</v>
      </c>
      <c r="K14" s="80">
        <v>0</v>
      </c>
      <c r="L14" s="80">
        <v>35.17</v>
      </c>
      <c r="M14" s="80">
        <v>28.77</v>
      </c>
      <c r="N14" s="80">
        <v>3.23</v>
      </c>
      <c r="O14" s="80">
        <v>0</v>
      </c>
      <c r="P14" s="80">
        <v>0</v>
      </c>
      <c r="Q14" s="80">
        <v>0.5</v>
      </c>
      <c r="R14" s="80">
        <v>3.19</v>
      </c>
      <c r="S14" s="80">
        <v>410.32</v>
      </c>
      <c r="T14" s="80">
        <v>442.93</v>
      </c>
      <c r="U14" s="80">
        <v>247.6</v>
      </c>
      <c r="V14" s="80">
        <v>76.83</v>
      </c>
      <c r="W14" s="80">
        <v>287.93</v>
      </c>
      <c r="X14" s="80">
        <v>2.07</v>
      </c>
      <c r="Y14" s="80">
        <v>108.04</v>
      </c>
      <c r="Z14" s="80">
        <v>27.41</v>
      </c>
      <c r="AA14" s="80">
        <v>129.04</v>
      </c>
      <c r="AB14" s="80">
        <v>1.1</v>
      </c>
      <c r="AC14" s="80">
        <v>0.22</v>
      </c>
      <c r="AD14" s="80">
        <v>0.29</v>
      </c>
      <c r="AE14" s="80">
        <v>0.82</v>
      </c>
      <c r="AF14" s="80">
        <v>4.03</v>
      </c>
      <c r="AG14" s="80">
        <v>0.76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2.4</v>
      </c>
      <c r="CB14" s="2">
        <v>0.57</v>
      </c>
    </row>
    <row r="15" s="68" customFormat="1" ht="13.9" customHeight="1" spans="1:80">
      <c r="A15" s="70"/>
      <c r="B15" s="71" t="s">
        <v>92</v>
      </c>
      <c r="C15" s="72"/>
      <c r="D15" s="73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68">
        <v>0</v>
      </c>
      <c r="AI15" s="68">
        <v>194.38</v>
      </c>
      <c r="AJ15" s="68">
        <v>138.34</v>
      </c>
      <c r="AK15" s="68">
        <v>220.93</v>
      </c>
      <c r="AL15" s="68">
        <v>146.04</v>
      </c>
      <c r="AM15" s="68">
        <v>42.5</v>
      </c>
      <c r="AN15" s="68">
        <v>132.26</v>
      </c>
      <c r="AO15" s="68">
        <v>68.21</v>
      </c>
      <c r="AP15" s="68">
        <v>186.43</v>
      </c>
      <c r="AQ15" s="68">
        <v>168.68</v>
      </c>
      <c r="AR15" s="68">
        <v>254.94</v>
      </c>
      <c r="AS15" s="68">
        <v>317.76</v>
      </c>
      <c r="AT15" s="68">
        <v>85.01</v>
      </c>
      <c r="AU15" s="68">
        <v>352.75</v>
      </c>
      <c r="AV15" s="68">
        <v>676.13</v>
      </c>
      <c r="AW15" s="68">
        <v>0</v>
      </c>
      <c r="AX15" s="68">
        <v>222.5</v>
      </c>
      <c r="AY15" s="68">
        <v>178.71</v>
      </c>
      <c r="AZ15" s="68">
        <v>153.93</v>
      </c>
      <c r="BA15" s="68">
        <v>97.68</v>
      </c>
      <c r="BB15" s="68">
        <v>0.11</v>
      </c>
      <c r="BC15" s="68">
        <v>0.02</v>
      </c>
      <c r="BD15" s="68">
        <v>0.02</v>
      </c>
      <c r="BE15" s="68">
        <v>0.06</v>
      </c>
      <c r="BF15" s="68">
        <v>0.07</v>
      </c>
      <c r="BG15" s="68">
        <v>0.24</v>
      </c>
      <c r="BH15" s="68">
        <v>0</v>
      </c>
      <c r="BI15" s="68">
        <v>1.18</v>
      </c>
      <c r="BJ15" s="68">
        <v>0</v>
      </c>
      <c r="BK15" s="68">
        <v>0.24</v>
      </c>
      <c r="BL15" s="68">
        <v>0</v>
      </c>
      <c r="BM15" s="68">
        <v>0</v>
      </c>
      <c r="BN15" s="68">
        <v>0</v>
      </c>
      <c r="BO15" s="68">
        <v>0.02</v>
      </c>
      <c r="BP15" s="68">
        <v>0.08</v>
      </c>
      <c r="BQ15" s="68">
        <v>1.41</v>
      </c>
      <c r="BR15" s="68">
        <v>0</v>
      </c>
      <c r="BS15" s="68">
        <v>0</v>
      </c>
      <c r="BT15" s="68">
        <v>0.81</v>
      </c>
      <c r="BU15" s="68">
        <v>0.02</v>
      </c>
      <c r="BV15" s="68">
        <v>0</v>
      </c>
      <c r="BW15" s="68">
        <v>0</v>
      </c>
      <c r="BX15" s="68">
        <v>0</v>
      </c>
      <c r="BY15" s="68">
        <v>0</v>
      </c>
      <c r="BZ15" s="68">
        <v>342.67</v>
      </c>
      <c r="CA15" s="68">
        <f>$G$14/$G$34*100</f>
        <v>26.2800359308331</v>
      </c>
      <c r="CB15" s="68">
        <v>54.01</v>
      </c>
    </row>
    <row r="16" s="2" customFormat="1" ht="13.9" customHeight="1" spans="1:33">
      <c r="A16" s="70" t="str">
        <f>""</f>
        <v/>
      </c>
      <c r="B16" s="75" t="s">
        <v>93</v>
      </c>
      <c r="C16" s="72">
        <v>180</v>
      </c>
      <c r="D16" s="73">
        <v>0.9</v>
      </c>
      <c r="E16" s="73">
        <v>0.18</v>
      </c>
      <c r="F16" s="73">
        <v>18.18</v>
      </c>
      <c r="G16" s="73">
        <v>77.83</v>
      </c>
      <c r="H16" s="74">
        <v>0</v>
      </c>
      <c r="I16" s="74">
        <v>0</v>
      </c>
      <c r="J16" s="74">
        <v>0</v>
      </c>
      <c r="K16" s="74">
        <v>0</v>
      </c>
      <c r="L16" s="74">
        <v>14.85</v>
      </c>
      <c r="M16" s="74">
        <v>0.3</v>
      </c>
      <c r="N16" s="74">
        <v>0.3</v>
      </c>
      <c r="O16" s="74">
        <v>0</v>
      </c>
      <c r="P16" s="74">
        <v>0</v>
      </c>
      <c r="Q16" s="74">
        <v>0.75</v>
      </c>
      <c r="R16" s="74">
        <v>0.45</v>
      </c>
      <c r="S16" s="74">
        <v>0</v>
      </c>
      <c r="T16" s="74">
        <v>180</v>
      </c>
      <c r="U16" s="74">
        <v>12.6</v>
      </c>
      <c r="V16" s="74">
        <v>7.2</v>
      </c>
      <c r="W16" s="74">
        <v>12.6</v>
      </c>
      <c r="X16" s="74">
        <v>2.52</v>
      </c>
      <c r="Y16" s="74">
        <v>0</v>
      </c>
      <c r="Z16" s="74">
        <v>0</v>
      </c>
      <c r="AA16" s="74">
        <v>0</v>
      </c>
      <c r="AB16" s="74">
        <v>0.18</v>
      </c>
      <c r="AC16" s="74">
        <v>0.02</v>
      </c>
      <c r="AD16" s="74">
        <v>0.02</v>
      </c>
      <c r="AE16" s="74">
        <v>0.15</v>
      </c>
      <c r="AF16" s="74">
        <v>0.3</v>
      </c>
      <c r="AG16" s="74">
        <v>3.6</v>
      </c>
    </row>
    <row r="17" s="2" customFormat="1" ht="14.45" customHeight="1" spans="1:33">
      <c r="A17" s="77"/>
      <c r="B17" s="71" t="s">
        <v>94</v>
      </c>
      <c r="C17" s="78">
        <v>180</v>
      </c>
      <c r="D17" s="79">
        <v>0.9</v>
      </c>
      <c r="E17" s="79">
        <v>0.84</v>
      </c>
      <c r="F17" s="79">
        <v>33.64</v>
      </c>
      <c r="G17" s="79">
        <v>146.72</v>
      </c>
      <c r="H17" s="80">
        <v>0</v>
      </c>
      <c r="I17" s="80">
        <v>0</v>
      </c>
      <c r="J17" s="80">
        <v>0</v>
      </c>
      <c r="K17" s="80">
        <v>0</v>
      </c>
      <c r="L17" s="80">
        <v>14.85</v>
      </c>
      <c r="M17" s="80">
        <v>0.3</v>
      </c>
      <c r="N17" s="80">
        <v>0.3</v>
      </c>
      <c r="O17" s="80">
        <v>0</v>
      </c>
      <c r="P17" s="80">
        <v>0</v>
      </c>
      <c r="Q17" s="80">
        <v>0.75</v>
      </c>
      <c r="R17" s="80">
        <v>0.45</v>
      </c>
      <c r="S17" s="80">
        <v>0</v>
      </c>
      <c r="T17" s="80">
        <v>180</v>
      </c>
      <c r="U17" s="80">
        <v>15.8</v>
      </c>
      <c r="V17" s="80">
        <v>9.2</v>
      </c>
      <c r="W17" s="80">
        <v>19.8</v>
      </c>
      <c r="X17" s="80">
        <v>2.82</v>
      </c>
      <c r="Y17" s="80">
        <v>0.4</v>
      </c>
      <c r="Z17" s="80">
        <v>0</v>
      </c>
      <c r="AA17" s="80">
        <v>0.6</v>
      </c>
      <c r="AB17" s="80">
        <v>0.32</v>
      </c>
      <c r="AC17" s="80">
        <v>0.03</v>
      </c>
      <c r="AD17" s="80">
        <v>0.02</v>
      </c>
      <c r="AE17" s="80">
        <v>0.15</v>
      </c>
      <c r="AF17" s="80">
        <v>0.3</v>
      </c>
      <c r="AG17" s="80">
        <v>3.6</v>
      </c>
    </row>
    <row r="18" s="68" customFormat="1" ht="13.9" customHeight="1" spans="1:80">
      <c r="A18" s="70"/>
      <c r="B18" s="71" t="s">
        <v>95</v>
      </c>
      <c r="C18" s="72"/>
      <c r="D18" s="73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68">
        <v>0.3</v>
      </c>
      <c r="AI18" s="68">
        <v>12</v>
      </c>
      <c r="AJ18" s="68">
        <v>15</v>
      </c>
      <c r="AK18" s="68">
        <v>21</v>
      </c>
      <c r="AL18" s="68">
        <v>21</v>
      </c>
      <c r="AM18" s="68">
        <v>3</v>
      </c>
      <c r="AN18" s="68">
        <v>12</v>
      </c>
      <c r="AO18" s="68">
        <v>3</v>
      </c>
      <c r="AP18" s="68">
        <v>10.5</v>
      </c>
      <c r="AQ18" s="68">
        <v>19.5</v>
      </c>
      <c r="AR18" s="68">
        <v>12</v>
      </c>
      <c r="AS18" s="68">
        <v>87</v>
      </c>
      <c r="AT18" s="68">
        <v>7.5</v>
      </c>
      <c r="AU18" s="68">
        <v>16.5</v>
      </c>
      <c r="AV18" s="68">
        <v>48</v>
      </c>
      <c r="AW18" s="68">
        <v>0</v>
      </c>
      <c r="AX18" s="68">
        <v>15</v>
      </c>
      <c r="AY18" s="68">
        <v>18</v>
      </c>
      <c r="AZ18" s="68">
        <v>7.5</v>
      </c>
      <c r="BA18" s="68">
        <v>6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>
        <v>0</v>
      </c>
      <c r="BV18" s="68">
        <v>0</v>
      </c>
      <c r="BW18" s="68">
        <v>0</v>
      </c>
      <c r="BX18" s="68">
        <v>0</v>
      </c>
      <c r="BY18" s="68">
        <v>0</v>
      </c>
      <c r="BZ18" s="68">
        <v>132.15</v>
      </c>
      <c r="CA18" s="68">
        <f>$G$17/$G$34*100</f>
        <v>8.23714349876488</v>
      </c>
      <c r="CB18" s="68">
        <v>0</v>
      </c>
    </row>
    <row r="19" s="2" customFormat="1" ht="27.6" customHeight="1" spans="1:33">
      <c r="A19" s="70" t="s">
        <v>96</v>
      </c>
      <c r="B19" s="75" t="s">
        <v>97</v>
      </c>
      <c r="C19" s="72" t="str">
        <f>"200"</f>
        <v>200</v>
      </c>
      <c r="D19" s="73">
        <v>5.6</v>
      </c>
      <c r="E19" s="73">
        <v>8.3</v>
      </c>
      <c r="F19" s="73">
        <v>10.3</v>
      </c>
      <c r="G19" s="73">
        <v>141</v>
      </c>
      <c r="H19" s="74">
        <v>2.04</v>
      </c>
      <c r="I19" s="74">
        <v>0.05</v>
      </c>
      <c r="J19" s="74">
        <v>0.02</v>
      </c>
      <c r="K19" s="74">
        <v>0</v>
      </c>
      <c r="L19" s="74">
        <v>7.57</v>
      </c>
      <c r="M19" s="74">
        <v>2.32</v>
      </c>
      <c r="N19" s="74">
        <v>1.75</v>
      </c>
      <c r="O19" s="74">
        <v>0</v>
      </c>
      <c r="P19" s="74">
        <v>0</v>
      </c>
      <c r="Q19" s="74">
        <v>0.27</v>
      </c>
      <c r="R19" s="74">
        <v>0.88</v>
      </c>
      <c r="S19" s="74">
        <v>2.94</v>
      </c>
      <c r="T19" s="74">
        <v>256.2</v>
      </c>
      <c r="U19" s="74">
        <v>32.6</v>
      </c>
      <c r="V19" s="74">
        <v>19.2</v>
      </c>
      <c r="W19" s="74">
        <v>56.9</v>
      </c>
      <c r="X19" s="74">
        <v>1.2</v>
      </c>
      <c r="Y19" s="74">
        <v>0.2</v>
      </c>
      <c r="Z19" s="74">
        <v>820.16</v>
      </c>
      <c r="AA19" s="74">
        <v>225.67</v>
      </c>
      <c r="AB19" s="74">
        <v>0.23</v>
      </c>
      <c r="AC19" s="74">
        <v>0.05</v>
      </c>
      <c r="AD19" s="74">
        <v>0.04</v>
      </c>
      <c r="AE19" s="74">
        <v>0.43</v>
      </c>
      <c r="AF19" s="74">
        <v>0.8</v>
      </c>
      <c r="AG19" s="74">
        <v>5.1</v>
      </c>
    </row>
    <row r="20" s="2" customFormat="1" ht="13.9" customHeight="1" spans="1:80">
      <c r="A20" s="70" t="s">
        <v>98</v>
      </c>
      <c r="B20" s="75" t="s">
        <v>99</v>
      </c>
      <c r="C20" s="72" t="str">
        <f>"60"</f>
        <v>60</v>
      </c>
      <c r="D20" s="73">
        <v>8.21</v>
      </c>
      <c r="E20" s="73">
        <v>6.93</v>
      </c>
      <c r="F20" s="73">
        <v>2.16</v>
      </c>
      <c r="G20" s="73">
        <v>104.60882775</v>
      </c>
      <c r="H20" s="74">
        <v>4.35</v>
      </c>
      <c r="I20" s="74">
        <v>0</v>
      </c>
      <c r="J20" s="74">
        <v>0.89</v>
      </c>
      <c r="K20" s="74">
        <v>0</v>
      </c>
      <c r="L20" s="74">
        <v>0.71</v>
      </c>
      <c r="M20" s="74">
        <v>1.44</v>
      </c>
      <c r="N20" s="74">
        <v>0.25</v>
      </c>
      <c r="O20" s="74">
        <v>0</v>
      </c>
      <c r="P20" s="74">
        <v>0</v>
      </c>
      <c r="Q20" s="74">
        <v>0.08</v>
      </c>
      <c r="R20" s="74">
        <v>0.56</v>
      </c>
      <c r="S20" s="74">
        <v>20.54</v>
      </c>
      <c r="T20" s="74">
        <v>101.6</v>
      </c>
      <c r="U20" s="74">
        <v>10.83</v>
      </c>
      <c r="V20" s="74">
        <v>10.38</v>
      </c>
      <c r="W20" s="74">
        <v>69.14</v>
      </c>
      <c r="X20" s="74">
        <v>1.08</v>
      </c>
      <c r="Y20" s="74">
        <v>9.08</v>
      </c>
      <c r="Z20" s="74">
        <v>525.78</v>
      </c>
      <c r="AA20" s="74">
        <v>127.2</v>
      </c>
      <c r="AB20" s="74">
        <v>0.28</v>
      </c>
      <c r="AC20" s="74">
        <v>0.02</v>
      </c>
      <c r="AD20" s="74">
        <v>0.04</v>
      </c>
      <c r="AE20" s="74">
        <v>1.62</v>
      </c>
      <c r="AF20" s="74">
        <v>4.17</v>
      </c>
      <c r="AG20" s="74">
        <v>0.04</v>
      </c>
      <c r="AH20" s="2">
        <v>0</v>
      </c>
      <c r="AI20" s="2">
        <v>32.15</v>
      </c>
      <c r="AJ20" s="2">
        <v>34.69</v>
      </c>
      <c r="AK20" s="2">
        <v>41.49</v>
      </c>
      <c r="AL20" s="2">
        <v>49.26</v>
      </c>
      <c r="AM20" s="2">
        <v>11.71</v>
      </c>
      <c r="AN20" s="2">
        <v>31.7</v>
      </c>
      <c r="AO20" s="2">
        <v>9.53</v>
      </c>
      <c r="AP20" s="2">
        <v>30.95</v>
      </c>
      <c r="AQ20" s="2">
        <v>35.46</v>
      </c>
      <c r="AR20" s="2">
        <v>62.2</v>
      </c>
      <c r="AS20" s="2">
        <v>145.89</v>
      </c>
      <c r="AT20" s="2">
        <v>12.01</v>
      </c>
      <c r="AU20" s="2">
        <v>27.13</v>
      </c>
      <c r="AV20" s="2">
        <v>176.23</v>
      </c>
      <c r="AW20" s="2">
        <v>0</v>
      </c>
      <c r="AX20" s="2">
        <v>30.35</v>
      </c>
      <c r="AY20" s="2">
        <v>35.01</v>
      </c>
      <c r="AZ20" s="2">
        <v>28.92</v>
      </c>
      <c r="BA20" s="2">
        <v>10.49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0.44</v>
      </c>
      <c r="BJ20" s="2">
        <v>0</v>
      </c>
      <c r="BK20" s="2">
        <v>0.13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0.42</v>
      </c>
      <c r="BR20" s="2">
        <v>0</v>
      </c>
      <c r="BS20" s="2">
        <v>0</v>
      </c>
      <c r="BT20" s="2">
        <v>0.03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231.65</v>
      </c>
      <c r="CB20" s="2">
        <v>150.97</v>
      </c>
    </row>
    <row r="21" s="2" customFormat="1" ht="13.9" customHeight="1" spans="1:80">
      <c r="A21" s="70" t="s">
        <v>100</v>
      </c>
      <c r="B21" s="75" t="s">
        <v>101</v>
      </c>
      <c r="C21" s="72" t="str">
        <f>"150"</f>
        <v>150</v>
      </c>
      <c r="D21" s="73">
        <v>4.3</v>
      </c>
      <c r="E21" s="73">
        <v>6.31</v>
      </c>
      <c r="F21" s="73">
        <v>23.36</v>
      </c>
      <c r="G21" s="73">
        <v>173.372852195</v>
      </c>
      <c r="H21" s="74">
        <v>4.9</v>
      </c>
      <c r="I21" s="74">
        <v>0.23</v>
      </c>
      <c r="J21" s="74">
        <v>4.82</v>
      </c>
      <c r="K21" s="74">
        <v>0</v>
      </c>
      <c r="L21" s="74">
        <v>2.65</v>
      </c>
      <c r="M21" s="74">
        <v>20.71</v>
      </c>
      <c r="N21" s="74">
        <v>1.96</v>
      </c>
      <c r="O21" s="74">
        <v>0</v>
      </c>
      <c r="P21" s="74">
        <v>0</v>
      </c>
      <c r="Q21" s="74">
        <v>0.16</v>
      </c>
      <c r="R21" s="74">
        <v>1.41</v>
      </c>
      <c r="S21" s="74">
        <v>233.09</v>
      </c>
      <c r="T21" s="74">
        <v>102.66</v>
      </c>
      <c r="U21" s="74">
        <v>15.73</v>
      </c>
      <c r="V21" s="74">
        <v>14.46</v>
      </c>
      <c r="W21" s="74">
        <v>43.1</v>
      </c>
      <c r="X21" s="74">
        <v>0.74</v>
      </c>
      <c r="Y21" s="74">
        <v>31.86</v>
      </c>
      <c r="Z21" s="74">
        <v>1945.58</v>
      </c>
      <c r="AA21" s="74">
        <v>493.65</v>
      </c>
      <c r="AB21" s="74">
        <v>0.78</v>
      </c>
      <c r="AC21" s="74">
        <v>0.05</v>
      </c>
      <c r="AD21" s="74">
        <v>0.03</v>
      </c>
      <c r="AE21" s="74">
        <v>0.49</v>
      </c>
      <c r="AF21" s="74">
        <v>1.52</v>
      </c>
      <c r="AG21" s="74">
        <v>0.56</v>
      </c>
      <c r="AH21" s="2">
        <v>0</v>
      </c>
      <c r="AI21" s="2">
        <v>442.25</v>
      </c>
      <c r="AJ21" s="2">
        <v>335.76</v>
      </c>
      <c r="AK21" s="2">
        <v>633.32</v>
      </c>
      <c r="AL21" s="2">
        <v>668.05</v>
      </c>
      <c r="AM21" s="2">
        <v>188.67</v>
      </c>
      <c r="AN21" s="2">
        <v>341.95</v>
      </c>
      <c r="AO21" s="2">
        <v>89.78</v>
      </c>
      <c r="AP21" s="2">
        <v>342.36</v>
      </c>
      <c r="AQ21" s="2">
        <v>460.9</v>
      </c>
      <c r="AR21" s="2">
        <v>444.05</v>
      </c>
      <c r="AS21" s="2">
        <v>750.55</v>
      </c>
      <c r="AT21" s="2">
        <v>300.12</v>
      </c>
      <c r="AU21" s="2">
        <v>398.33</v>
      </c>
      <c r="AV21" s="2">
        <v>1352.26</v>
      </c>
      <c r="AW21" s="2">
        <v>120.65</v>
      </c>
      <c r="AX21" s="2">
        <v>305.96</v>
      </c>
      <c r="AY21" s="2">
        <v>336.22</v>
      </c>
      <c r="AZ21" s="2">
        <v>279.69</v>
      </c>
      <c r="BA21" s="2">
        <v>112.38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0.01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66.02</v>
      </c>
      <c r="CB21" s="2">
        <v>96.72</v>
      </c>
    </row>
    <row r="22" s="2" customFormat="1" ht="13.9" customHeight="1" spans="1:80">
      <c r="A22" s="70" t="s">
        <v>102</v>
      </c>
      <c r="B22" s="75" t="s">
        <v>103</v>
      </c>
      <c r="C22" s="72" t="str">
        <f>"200"</f>
        <v>200</v>
      </c>
      <c r="D22" s="73">
        <v>0.15</v>
      </c>
      <c r="E22" s="73">
        <v>0.14</v>
      </c>
      <c r="F22" s="73">
        <v>9.92</v>
      </c>
      <c r="G22" s="73">
        <v>41.939508</v>
      </c>
      <c r="H22" s="74">
        <v>0.04</v>
      </c>
      <c r="I22" s="74">
        <v>0</v>
      </c>
      <c r="J22" s="74">
        <v>0.04</v>
      </c>
      <c r="K22" s="74">
        <v>0</v>
      </c>
      <c r="L22" s="74">
        <v>9.63</v>
      </c>
      <c r="M22" s="74">
        <v>0.29</v>
      </c>
      <c r="N22" s="74">
        <v>0.66</v>
      </c>
      <c r="O22" s="74">
        <v>0</v>
      </c>
      <c r="P22" s="74">
        <v>0</v>
      </c>
      <c r="Q22" s="74">
        <v>0.32</v>
      </c>
      <c r="R22" s="74">
        <v>0.21</v>
      </c>
      <c r="S22" s="74">
        <v>0.07</v>
      </c>
      <c r="T22" s="74">
        <v>98.04</v>
      </c>
      <c r="U22" s="74">
        <v>5.82</v>
      </c>
      <c r="V22" s="74">
        <v>3.13</v>
      </c>
      <c r="W22" s="74">
        <v>3.83</v>
      </c>
      <c r="X22" s="74">
        <v>0.78</v>
      </c>
      <c r="Y22" s="74">
        <v>0</v>
      </c>
      <c r="Z22" s="74">
        <v>9.6</v>
      </c>
      <c r="AA22" s="74">
        <v>2</v>
      </c>
      <c r="AB22" s="74">
        <v>0.08</v>
      </c>
      <c r="AC22" s="74">
        <v>0.01</v>
      </c>
      <c r="AD22" s="74">
        <v>0.01</v>
      </c>
      <c r="AE22" s="74">
        <v>0.1</v>
      </c>
      <c r="AF22" s="74">
        <v>0.16</v>
      </c>
      <c r="AG22" s="74">
        <v>1.6</v>
      </c>
      <c r="AH22" s="2">
        <v>0</v>
      </c>
      <c r="AI22" s="2">
        <v>179.06</v>
      </c>
      <c r="AJ22" s="2">
        <v>162.43</v>
      </c>
      <c r="AK22" s="2">
        <v>297.72</v>
      </c>
      <c r="AL22" s="2">
        <v>110.29</v>
      </c>
      <c r="AM22" s="2">
        <v>55.87</v>
      </c>
      <c r="AN22" s="2">
        <v>123.27</v>
      </c>
      <c r="AO22" s="2">
        <v>39.71</v>
      </c>
      <c r="AP22" s="2">
        <v>184.32</v>
      </c>
      <c r="AQ22" s="2">
        <v>131.51</v>
      </c>
      <c r="AR22" s="2">
        <v>168.09</v>
      </c>
      <c r="AS22" s="2">
        <v>177.87</v>
      </c>
      <c r="AT22" s="2">
        <v>75.78</v>
      </c>
      <c r="AU22" s="2">
        <v>135.35</v>
      </c>
      <c r="AV22" s="2">
        <v>1102.77</v>
      </c>
      <c r="AW22" s="2">
        <v>0</v>
      </c>
      <c r="AX22" s="2">
        <v>342.3</v>
      </c>
      <c r="AY22" s="2">
        <v>187.87</v>
      </c>
      <c r="AZ22" s="2">
        <v>96.38</v>
      </c>
      <c r="BA22" s="2">
        <v>71.4</v>
      </c>
      <c r="BB22" s="2">
        <v>0.27</v>
      </c>
      <c r="BC22" s="2">
        <v>0.06</v>
      </c>
      <c r="BD22" s="2">
        <v>0.05</v>
      </c>
      <c r="BE22" s="2">
        <v>0.13</v>
      </c>
      <c r="BF22" s="2">
        <v>0.17</v>
      </c>
      <c r="BG22" s="2">
        <v>0.56</v>
      </c>
      <c r="BH22" s="2">
        <v>0</v>
      </c>
      <c r="BI22" s="2">
        <v>1.81</v>
      </c>
      <c r="BJ22" s="2">
        <v>0</v>
      </c>
      <c r="BK22" s="2">
        <v>0.54</v>
      </c>
      <c r="BL22" s="2">
        <v>0</v>
      </c>
      <c r="BM22" s="2">
        <v>0</v>
      </c>
      <c r="BN22" s="2">
        <v>0</v>
      </c>
      <c r="BO22" s="2">
        <v>0</v>
      </c>
      <c r="BP22" s="2">
        <v>0.21</v>
      </c>
      <c r="BQ22" s="2">
        <v>1.62</v>
      </c>
      <c r="BR22" s="2">
        <v>0</v>
      </c>
      <c r="BS22" s="2">
        <v>0</v>
      </c>
      <c r="BT22" s="2">
        <v>0.21</v>
      </c>
      <c r="BU22" s="2">
        <v>0.01</v>
      </c>
      <c r="BV22" s="2">
        <v>0</v>
      </c>
      <c r="BW22" s="2">
        <v>0</v>
      </c>
      <c r="BX22" s="2">
        <v>0</v>
      </c>
      <c r="BY22" s="2">
        <v>0</v>
      </c>
      <c r="BZ22" s="2">
        <v>34.14</v>
      </c>
      <c r="CB22" s="2">
        <v>356.12</v>
      </c>
    </row>
    <row r="23" s="2" customFormat="1" ht="13.9" customHeight="1" spans="1:80">
      <c r="A23" s="70" t="str">
        <f>""</f>
        <v/>
      </c>
      <c r="B23" s="75" t="s">
        <v>104</v>
      </c>
      <c r="C23" s="72" t="str">
        <f>"20"</f>
        <v>20</v>
      </c>
      <c r="D23" s="73">
        <v>1.58</v>
      </c>
      <c r="E23" s="73">
        <v>0.2</v>
      </c>
      <c r="F23" s="73">
        <v>9.66</v>
      </c>
      <c r="G23" s="73">
        <v>49.1</v>
      </c>
      <c r="H23" s="74">
        <v>0.04</v>
      </c>
      <c r="I23" s="74">
        <v>0</v>
      </c>
      <c r="J23" s="74">
        <v>0.04</v>
      </c>
      <c r="K23" s="74">
        <v>0</v>
      </c>
      <c r="L23" s="74">
        <v>0.42</v>
      </c>
      <c r="M23" s="74">
        <v>9.24</v>
      </c>
      <c r="N23" s="74">
        <v>0.66</v>
      </c>
      <c r="O23" s="74">
        <v>0</v>
      </c>
      <c r="P23" s="74">
        <v>0</v>
      </c>
      <c r="Q23" s="74">
        <v>0.06</v>
      </c>
      <c r="R23" s="74">
        <v>0.3</v>
      </c>
      <c r="S23" s="74">
        <v>0</v>
      </c>
      <c r="T23" s="74">
        <v>26.6</v>
      </c>
      <c r="U23" s="74">
        <v>4.6</v>
      </c>
      <c r="V23" s="74">
        <v>6.6</v>
      </c>
      <c r="W23" s="74">
        <v>17.4</v>
      </c>
      <c r="X23" s="74">
        <v>0.4</v>
      </c>
      <c r="Y23" s="74">
        <v>0</v>
      </c>
      <c r="Z23" s="74">
        <v>0</v>
      </c>
      <c r="AA23" s="74">
        <v>0</v>
      </c>
      <c r="AB23" s="74">
        <v>0.26</v>
      </c>
      <c r="AC23" s="74">
        <v>0.03</v>
      </c>
      <c r="AD23" s="74">
        <v>0.01</v>
      </c>
      <c r="AE23" s="74">
        <v>0.32</v>
      </c>
      <c r="AF23" s="74">
        <v>0.62</v>
      </c>
      <c r="AG23" s="74">
        <v>0</v>
      </c>
      <c r="AH23" s="2">
        <v>0</v>
      </c>
      <c r="AI23" s="2">
        <v>4.51</v>
      </c>
      <c r="AJ23" s="2">
        <v>4.89</v>
      </c>
      <c r="AK23" s="2">
        <v>7.14</v>
      </c>
      <c r="AL23" s="2">
        <v>6.77</v>
      </c>
      <c r="AM23" s="2">
        <v>1.13</v>
      </c>
      <c r="AN23" s="2">
        <v>4.14</v>
      </c>
      <c r="AO23" s="2">
        <v>1.13</v>
      </c>
      <c r="AP23" s="2">
        <v>3.38</v>
      </c>
      <c r="AQ23" s="2">
        <v>6.39</v>
      </c>
      <c r="AR23" s="2">
        <v>3.76</v>
      </c>
      <c r="AS23" s="2">
        <v>29.33</v>
      </c>
      <c r="AT23" s="2">
        <v>2.63</v>
      </c>
      <c r="AU23" s="2">
        <v>5.26</v>
      </c>
      <c r="AV23" s="2">
        <v>15.79</v>
      </c>
      <c r="AW23" s="2">
        <v>0</v>
      </c>
      <c r="AX23" s="2">
        <v>4.89</v>
      </c>
      <c r="AY23" s="2">
        <v>6.02</v>
      </c>
      <c r="AZ23" s="2">
        <v>2.26</v>
      </c>
      <c r="BA23" s="2">
        <v>1.88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206.53</v>
      </c>
      <c r="CB23" s="2">
        <v>1.6</v>
      </c>
    </row>
    <row r="24" s="2" customFormat="1" ht="13.9" customHeight="1" spans="1:80">
      <c r="A24" s="70" t="str">
        <f>""</f>
        <v/>
      </c>
      <c r="B24" s="75" t="s">
        <v>105</v>
      </c>
      <c r="C24" s="72">
        <v>45</v>
      </c>
      <c r="D24" s="73">
        <v>2.97</v>
      </c>
      <c r="E24" s="73">
        <v>0.54</v>
      </c>
      <c r="F24" s="73">
        <v>15.03</v>
      </c>
      <c r="G24" s="73">
        <v>87.02</v>
      </c>
      <c r="H24" s="74">
        <v>0.07</v>
      </c>
      <c r="I24" s="74">
        <v>0</v>
      </c>
      <c r="J24" s="74">
        <v>0.07</v>
      </c>
      <c r="K24" s="74">
        <v>0</v>
      </c>
      <c r="L24" s="74">
        <v>0.42</v>
      </c>
      <c r="M24" s="74">
        <v>11.27</v>
      </c>
      <c r="N24" s="74">
        <v>2.91</v>
      </c>
      <c r="O24" s="74">
        <v>0</v>
      </c>
      <c r="P24" s="74">
        <v>0</v>
      </c>
      <c r="Q24" s="74">
        <v>0.35</v>
      </c>
      <c r="R24" s="74">
        <v>0.88</v>
      </c>
      <c r="S24" s="74">
        <v>0</v>
      </c>
      <c r="T24" s="74">
        <v>85.75</v>
      </c>
      <c r="U24" s="74">
        <v>15.75</v>
      </c>
      <c r="V24" s="74">
        <v>21.15</v>
      </c>
      <c r="W24" s="74">
        <v>71.1</v>
      </c>
      <c r="X24" s="74">
        <v>1.76</v>
      </c>
      <c r="Y24" s="74">
        <v>0</v>
      </c>
      <c r="Z24" s="74">
        <v>1.75</v>
      </c>
      <c r="AA24" s="74">
        <v>0.45</v>
      </c>
      <c r="AB24" s="74">
        <v>0.63</v>
      </c>
      <c r="AC24" s="74">
        <v>0.08</v>
      </c>
      <c r="AD24" s="74">
        <v>0.03</v>
      </c>
      <c r="AE24" s="74">
        <v>0.25</v>
      </c>
      <c r="AF24" s="74">
        <v>0.7</v>
      </c>
      <c r="AG24" s="74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7.54</v>
      </c>
      <c r="CB24" s="2">
        <v>0</v>
      </c>
    </row>
    <row r="25" s="2" customFormat="1" ht="14.45" customHeight="1" spans="1:80">
      <c r="A25" s="77"/>
      <c r="B25" s="71" t="s">
        <v>106</v>
      </c>
      <c r="C25" s="78">
        <v>675</v>
      </c>
      <c r="D25" s="79">
        <v>27.3</v>
      </c>
      <c r="E25" s="79">
        <v>25.4</v>
      </c>
      <c r="F25" s="79">
        <v>90.1</v>
      </c>
      <c r="G25" s="79">
        <v>706.7</v>
      </c>
      <c r="H25" s="80">
        <v>11.51</v>
      </c>
      <c r="I25" s="80">
        <v>0.28</v>
      </c>
      <c r="J25" s="80">
        <v>5.88</v>
      </c>
      <c r="K25" s="80">
        <v>0</v>
      </c>
      <c r="L25" s="80">
        <v>27.7</v>
      </c>
      <c r="M25" s="80">
        <v>45.83</v>
      </c>
      <c r="N25" s="80">
        <v>9.43</v>
      </c>
      <c r="O25" s="80">
        <v>0</v>
      </c>
      <c r="P25" s="80">
        <v>0</v>
      </c>
      <c r="Q25" s="80">
        <v>1.8</v>
      </c>
      <c r="R25" s="80">
        <v>4.58</v>
      </c>
      <c r="S25" s="80">
        <v>267.56</v>
      </c>
      <c r="T25" s="80">
        <v>777.88</v>
      </c>
      <c r="U25" s="80">
        <v>85.33</v>
      </c>
      <c r="V25" s="80">
        <v>74.92</v>
      </c>
      <c r="W25" s="80">
        <v>261.47</v>
      </c>
      <c r="X25" s="80">
        <v>5.96</v>
      </c>
      <c r="Y25" s="80">
        <v>41.14</v>
      </c>
      <c r="Z25" s="80">
        <v>3323.87</v>
      </c>
      <c r="AA25" s="80">
        <v>848.37</v>
      </c>
      <c r="AB25" s="80">
        <v>2.26</v>
      </c>
      <c r="AC25" s="80">
        <v>0.24</v>
      </c>
      <c r="AD25" s="80">
        <v>0.17</v>
      </c>
      <c r="AE25" s="80">
        <v>3.37</v>
      </c>
      <c r="AF25" s="80">
        <v>8.25</v>
      </c>
      <c r="AG25" s="80">
        <v>7.3</v>
      </c>
      <c r="AH25" s="2">
        <v>0</v>
      </c>
      <c r="AI25" s="2">
        <v>112.7</v>
      </c>
      <c r="AJ25" s="2">
        <v>86.8</v>
      </c>
      <c r="AK25" s="2">
        <v>149.45</v>
      </c>
      <c r="AL25" s="2">
        <v>78.05</v>
      </c>
      <c r="AM25" s="2">
        <v>32.55</v>
      </c>
      <c r="AN25" s="2">
        <v>69.3</v>
      </c>
      <c r="AO25" s="2">
        <v>28</v>
      </c>
      <c r="AP25" s="2">
        <v>129.85</v>
      </c>
      <c r="AQ25" s="2">
        <v>103.95</v>
      </c>
      <c r="AR25" s="2">
        <v>101.85</v>
      </c>
      <c r="AS25" s="2">
        <v>162.4</v>
      </c>
      <c r="AT25" s="2">
        <v>43.4</v>
      </c>
      <c r="AU25" s="2">
        <v>108.5</v>
      </c>
      <c r="AV25" s="2">
        <v>535.15</v>
      </c>
      <c r="AW25" s="2">
        <v>0</v>
      </c>
      <c r="AX25" s="2">
        <v>184.1</v>
      </c>
      <c r="AY25" s="2">
        <v>101.85</v>
      </c>
      <c r="AZ25" s="2">
        <v>63</v>
      </c>
      <c r="BA25" s="2">
        <v>45.5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0.05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0.04</v>
      </c>
      <c r="BR25" s="2">
        <v>0</v>
      </c>
      <c r="BS25" s="2">
        <v>0</v>
      </c>
      <c r="BT25" s="2">
        <v>0.17</v>
      </c>
      <c r="BU25" s="2">
        <v>0.03</v>
      </c>
      <c r="BV25" s="2">
        <v>0</v>
      </c>
      <c r="BW25" s="2">
        <v>0</v>
      </c>
      <c r="BX25" s="2">
        <v>0</v>
      </c>
      <c r="BY25" s="2">
        <v>0</v>
      </c>
      <c r="BZ25" s="2">
        <v>16.45</v>
      </c>
      <c r="CB25" s="2">
        <v>0.29</v>
      </c>
    </row>
    <row r="26" s="2" customFormat="1" ht="13.9" customHeight="1" spans="1:80">
      <c r="A26" s="70"/>
      <c r="B26" s="71" t="s">
        <v>107</v>
      </c>
      <c r="C26" s="72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2">
        <v>0</v>
      </c>
      <c r="AI26" s="2">
        <v>7.56</v>
      </c>
      <c r="AJ26" s="2">
        <v>8.19</v>
      </c>
      <c r="AK26" s="2">
        <v>11.97</v>
      </c>
      <c r="AL26" s="2">
        <v>11.34</v>
      </c>
      <c r="AM26" s="2">
        <v>1.89</v>
      </c>
      <c r="AN26" s="2">
        <v>6.93</v>
      </c>
      <c r="AO26" s="2">
        <v>1.89</v>
      </c>
      <c r="AP26" s="2">
        <v>5.67</v>
      </c>
      <c r="AQ26" s="2">
        <v>10.71</v>
      </c>
      <c r="AR26" s="2">
        <v>6.3</v>
      </c>
      <c r="AS26" s="2">
        <v>49.14</v>
      </c>
      <c r="AT26" s="2">
        <v>4.41</v>
      </c>
      <c r="AU26" s="2">
        <v>8.82</v>
      </c>
      <c r="AV26" s="2">
        <v>26.46</v>
      </c>
      <c r="AW26" s="2">
        <v>0</v>
      </c>
      <c r="AX26" s="2">
        <v>8.19</v>
      </c>
      <c r="AY26" s="2">
        <v>10.08</v>
      </c>
      <c r="AZ26" s="2">
        <v>3.78</v>
      </c>
      <c r="BA26" s="2">
        <v>3.15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60.41</v>
      </c>
      <c r="CB26" s="2">
        <v>3.5</v>
      </c>
    </row>
    <row r="27" s="2" customFormat="1" ht="13.9" customHeight="1" spans="1:33">
      <c r="A27" s="70" t="s">
        <v>108</v>
      </c>
      <c r="B27" s="75" t="s">
        <v>109</v>
      </c>
      <c r="C27" s="72">
        <v>75</v>
      </c>
      <c r="D27" s="73">
        <v>15.2</v>
      </c>
      <c r="E27" s="73">
        <v>0.4</v>
      </c>
      <c r="F27" s="73">
        <v>0.3</v>
      </c>
      <c r="G27" s="73">
        <v>66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="68" customFormat="1" ht="13.9" customHeight="1" spans="1:80">
      <c r="A28" s="70" t="s">
        <v>110</v>
      </c>
      <c r="B28" s="75" t="s">
        <v>111</v>
      </c>
      <c r="C28" s="72" t="str">
        <f>"120"</f>
        <v>120</v>
      </c>
      <c r="D28" s="73">
        <v>11.64</v>
      </c>
      <c r="E28" s="73">
        <v>14.07</v>
      </c>
      <c r="F28" s="73">
        <v>2.05</v>
      </c>
      <c r="G28" s="73">
        <v>181.11632742</v>
      </c>
      <c r="H28" s="74">
        <v>6.48</v>
      </c>
      <c r="I28" s="74">
        <v>0.14</v>
      </c>
      <c r="J28" s="74">
        <v>0</v>
      </c>
      <c r="K28" s="74">
        <v>0</v>
      </c>
      <c r="L28" s="74">
        <v>2.05</v>
      </c>
      <c r="M28" s="74">
        <v>0</v>
      </c>
      <c r="N28" s="74">
        <v>0</v>
      </c>
      <c r="O28" s="74">
        <v>0</v>
      </c>
      <c r="P28" s="74">
        <v>0</v>
      </c>
      <c r="Q28" s="74">
        <v>0.03</v>
      </c>
      <c r="R28" s="74">
        <v>1.73</v>
      </c>
      <c r="S28" s="74">
        <v>364.92</v>
      </c>
      <c r="T28" s="74">
        <v>154.32</v>
      </c>
      <c r="U28" s="74">
        <v>81.29</v>
      </c>
      <c r="V28" s="74">
        <v>13.56</v>
      </c>
      <c r="W28" s="74">
        <v>177.33</v>
      </c>
      <c r="X28" s="74">
        <v>2</v>
      </c>
      <c r="Y28" s="74">
        <v>158.3</v>
      </c>
      <c r="Z28" s="74">
        <v>62.7</v>
      </c>
      <c r="AA28" s="74">
        <v>282.65</v>
      </c>
      <c r="AB28" s="74">
        <v>0.61</v>
      </c>
      <c r="AC28" s="74">
        <v>0.05</v>
      </c>
      <c r="AD28" s="74">
        <v>0.36</v>
      </c>
      <c r="AE28" s="74">
        <v>0.17</v>
      </c>
      <c r="AF28" s="74">
        <v>3.58</v>
      </c>
      <c r="AG28" s="74">
        <v>0.17</v>
      </c>
      <c r="AH28" s="68">
        <v>0</v>
      </c>
      <c r="AI28" s="68">
        <v>778.23</v>
      </c>
      <c r="AJ28" s="68">
        <v>632.76</v>
      </c>
      <c r="AK28" s="68">
        <v>1141.09</v>
      </c>
      <c r="AL28" s="68">
        <v>923.76</v>
      </c>
      <c r="AM28" s="68">
        <v>291.82</v>
      </c>
      <c r="AN28" s="68">
        <v>577.29</v>
      </c>
      <c r="AO28" s="68">
        <v>170.05</v>
      </c>
      <c r="AP28" s="68">
        <v>696.53</v>
      </c>
      <c r="AQ28" s="68">
        <v>748.92</v>
      </c>
      <c r="AR28" s="68">
        <v>786.25</v>
      </c>
      <c r="AS28" s="68">
        <v>1315.17</v>
      </c>
      <c r="AT28" s="68">
        <v>438.35</v>
      </c>
      <c r="AU28" s="68">
        <v>683.39</v>
      </c>
      <c r="AV28" s="68">
        <v>3208.66</v>
      </c>
      <c r="AW28" s="68">
        <v>120.65</v>
      </c>
      <c r="AX28" s="68">
        <v>875.79</v>
      </c>
      <c r="AY28" s="68">
        <v>677.05</v>
      </c>
      <c r="AZ28" s="68">
        <v>474.02</v>
      </c>
      <c r="BA28" s="68">
        <v>244.8</v>
      </c>
      <c r="BB28" s="68">
        <v>0.33</v>
      </c>
      <c r="BC28" s="68">
        <v>0.07</v>
      </c>
      <c r="BD28" s="68">
        <v>0.06</v>
      </c>
      <c r="BE28" s="68">
        <v>0.17</v>
      </c>
      <c r="BF28" s="68">
        <v>0.22</v>
      </c>
      <c r="BG28" s="68">
        <v>0.7</v>
      </c>
      <c r="BH28" s="68">
        <v>0</v>
      </c>
      <c r="BI28" s="68">
        <v>2.31</v>
      </c>
      <c r="BJ28" s="68">
        <v>0</v>
      </c>
      <c r="BK28" s="68">
        <v>0.68</v>
      </c>
      <c r="BL28" s="68">
        <v>0.01</v>
      </c>
      <c r="BM28" s="68">
        <v>0</v>
      </c>
      <c r="BN28" s="68">
        <v>0</v>
      </c>
      <c r="BO28" s="68">
        <v>0.01</v>
      </c>
      <c r="BP28" s="68">
        <v>0.26</v>
      </c>
      <c r="BQ28" s="68">
        <v>2.09</v>
      </c>
      <c r="BR28" s="68">
        <v>0</v>
      </c>
      <c r="BS28" s="68">
        <v>0</v>
      </c>
      <c r="BT28" s="68">
        <v>0.42</v>
      </c>
      <c r="BU28" s="68">
        <v>0.04</v>
      </c>
      <c r="BV28" s="68">
        <v>0</v>
      </c>
      <c r="BW28" s="68">
        <v>0</v>
      </c>
      <c r="BX28" s="68">
        <v>0</v>
      </c>
      <c r="BY28" s="68">
        <v>0</v>
      </c>
      <c r="BZ28" s="68">
        <v>622.73</v>
      </c>
      <c r="CA28" s="68">
        <f>$G$25/$G$34*100</f>
        <v>39.6754996631484</v>
      </c>
      <c r="CB28" s="68">
        <v>609.2</v>
      </c>
    </row>
    <row r="29" s="2" customFormat="1" ht="13.9" customHeight="1" spans="1:33">
      <c r="A29" s="70" t="str">
        <f>""</f>
        <v/>
      </c>
      <c r="B29" s="75" t="s">
        <v>104</v>
      </c>
      <c r="C29" s="72">
        <v>30</v>
      </c>
      <c r="D29" s="73">
        <v>2.37</v>
      </c>
      <c r="E29" s="73">
        <v>0.3</v>
      </c>
      <c r="F29" s="73">
        <v>14.49</v>
      </c>
      <c r="G29" s="73">
        <v>73.65</v>
      </c>
      <c r="H29" s="74">
        <v>0.04</v>
      </c>
      <c r="I29" s="74">
        <v>0</v>
      </c>
      <c r="J29" s="74">
        <v>0.04</v>
      </c>
      <c r="K29" s="74">
        <v>0</v>
      </c>
      <c r="L29" s="74">
        <v>0.42</v>
      </c>
      <c r="M29" s="74">
        <v>9.24</v>
      </c>
      <c r="N29" s="74">
        <v>0.66</v>
      </c>
      <c r="O29" s="74">
        <v>0</v>
      </c>
      <c r="P29" s="74">
        <v>0</v>
      </c>
      <c r="Q29" s="74">
        <v>0.06</v>
      </c>
      <c r="R29" s="74">
        <v>0.3</v>
      </c>
      <c r="S29" s="74">
        <v>0</v>
      </c>
      <c r="T29" s="74">
        <v>26.6</v>
      </c>
      <c r="U29" s="74">
        <v>6.9</v>
      </c>
      <c r="V29" s="74">
        <v>9.9</v>
      </c>
      <c r="W29" s="74">
        <v>26.1</v>
      </c>
      <c r="X29" s="74">
        <v>0.6</v>
      </c>
      <c r="Y29" s="74">
        <v>0</v>
      </c>
      <c r="Z29" s="74">
        <v>0</v>
      </c>
      <c r="AA29" s="74">
        <v>0</v>
      </c>
      <c r="AB29" s="74">
        <v>0.39</v>
      </c>
      <c r="AC29" s="74">
        <v>0.05</v>
      </c>
      <c r="AD29" s="74">
        <v>0.01</v>
      </c>
      <c r="AE29" s="74">
        <v>0.32</v>
      </c>
      <c r="AF29" s="74">
        <v>0.62</v>
      </c>
      <c r="AG29" s="74">
        <v>0</v>
      </c>
    </row>
    <row r="30" s="2" customFormat="1" ht="13.9" customHeight="1" spans="1:80">
      <c r="A30" s="70" t="s">
        <v>112</v>
      </c>
      <c r="B30" s="75" t="s">
        <v>113</v>
      </c>
      <c r="C30" s="72" t="str">
        <f>"200"</f>
        <v>200</v>
      </c>
      <c r="D30" s="73">
        <v>5.75</v>
      </c>
      <c r="E30" s="73">
        <v>5.94</v>
      </c>
      <c r="F30" s="73">
        <v>9.02</v>
      </c>
      <c r="G30" s="73">
        <v>111.409266</v>
      </c>
      <c r="H30" s="74">
        <v>4.22</v>
      </c>
      <c r="I30" s="74">
        <v>0</v>
      </c>
      <c r="J30" s="74">
        <v>0</v>
      </c>
      <c r="K30" s="74">
        <v>0</v>
      </c>
      <c r="L30" s="74">
        <v>9.02</v>
      </c>
      <c r="M30" s="74">
        <v>0</v>
      </c>
      <c r="N30" s="74">
        <v>0</v>
      </c>
      <c r="O30" s="74">
        <v>0</v>
      </c>
      <c r="P30" s="74">
        <v>0</v>
      </c>
      <c r="Q30" s="74">
        <v>0.21</v>
      </c>
      <c r="R30" s="74">
        <v>1.48</v>
      </c>
      <c r="S30" s="74">
        <v>105.5</v>
      </c>
      <c r="T30" s="74">
        <v>271.09</v>
      </c>
      <c r="U30" s="74">
        <v>222.82</v>
      </c>
      <c r="V30" s="74">
        <v>25.7</v>
      </c>
      <c r="W30" s="74">
        <v>165.21</v>
      </c>
      <c r="X30" s="74">
        <v>0.18</v>
      </c>
      <c r="Y30" s="74">
        <v>25.32</v>
      </c>
      <c r="Z30" s="74">
        <v>16.88</v>
      </c>
      <c r="AA30" s="74">
        <v>46.42</v>
      </c>
      <c r="AB30" s="74">
        <v>0</v>
      </c>
      <c r="AC30" s="74">
        <v>0.06</v>
      </c>
      <c r="AD30" s="74">
        <v>0.25</v>
      </c>
      <c r="AE30" s="74">
        <v>0.17</v>
      </c>
      <c r="AF30" s="74">
        <v>1.69</v>
      </c>
      <c r="AG30" s="74">
        <v>1.1</v>
      </c>
      <c r="AH30" s="2">
        <v>0</v>
      </c>
      <c r="AI30" s="2">
        <v>652.08</v>
      </c>
      <c r="AJ30" s="2">
        <v>504.52</v>
      </c>
      <c r="AK30" s="2">
        <v>913.64</v>
      </c>
      <c r="AL30" s="2">
        <v>762.61</v>
      </c>
      <c r="AM30" s="2">
        <v>357.97</v>
      </c>
      <c r="AN30" s="2">
        <v>515.74</v>
      </c>
      <c r="AO30" s="2">
        <v>173.37</v>
      </c>
      <c r="AP30" s="2">
        <v>550.93</v>
      </c>
      <c r="AQ30" s="2">
        <v>599.61</v>
      </c>
      <c r="AR30" s="2">
        <v>664.2</v>
      </c>
      <c r="AS30" s="2">
        <v>1037.81</v>
      </c>
      <c r="AT30" s="2">
        <v>287.74</v>
      </c>
      <c r="AU30" s="2">
        <v>351.43</v>
      </c>
      <c r="AV30" s="2">
        <v>1499.13</v>
      </c>
      <c r="AW30" s="2">
        <v>11.8</v>
      </c>
      <c r="AX30" s="2">
        <v>335.36</v>
      </c>
      <c r="AY30" s="2">
        <v>783.99</v>
      </c>
      <c r="AZ30" s="2">
        <v>402.58</v>
      </c>
      <c r="BA30" s="2">
        <v>247.28</v>
      </c>
      <c r="BB30" s="2">
        <v>0.18</v>
      </c>
      <c r="BC30" s="2">
        <v>0.04</v>
      </c>
      <c r="BD30" s="2">
        <v>0.04</v>
      </c>
      <c r="BE30" s="2">
        <v>0.09</v>
      </c>
      <c r="BF30" s="2">
        <v>0.12</v>
      </c>
      <c r="BG30" s="2">
        <v>0.38</v>
      </c>
      <c r="BH30" s="2">
        <v>0</v>
      </c>
      <c r="BI30" s="2">
        <v>1.21</v>
      </c>
      <c r="BJ30" s="2">
        <v>0</v>
      </c>
      <c r="BK30" s="2">
        <v>0.37</v>
      </c>
      <c r="BL30" s="2">
        <v>0</v>
      </c>
      <c r="BM30" s="2">
        <v>0</v>
      </c>
      <c r="BN30" s="2">
        <v>0</v>
      </c>
      <c r="BO30" s="2">
        <v>0.04</v>
      </c>
      <c r="BP30" s="2">
        <v>0.14</v>
      </c>
      <c r="BQ30" s="2">
        <v>1.12</v>
      </c>
      <c r="BR30" s="2">
        <v>0</v>
      </c>
      <c r="BS30" s="2">
        <v>0</v>
      </c>
      <c r="BT30" s="2">
        <v>0.05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98.95</v>
      </c>
      <c r="CB30" s="2">
        <v>168.75</v>
      </c>
    </row>
    <row r="31" s="2" customFormat="1" ht="13.9" customHeight="1" spans="1:80">
      <c r="A31" s="70" t="str">
        <f>""</f>
        <v/>
      </c>
      <c r="B31" s="75" t="s">
        <v>114</v>
      </c>
      <c r="C31" s="72">
        <v>100</v>
      </c>
      <c r="D31" s="73">
        <v>0.36</v>
      </c>
      <c r="E31" s="73">
        <v>0.3</v>
      </c>
      <c r="F31" s="73">
        <v>9.8</v>
      </c>
      <c r="G31" s="73">
        <v>47.62</v>
      </c>
      <c r="H31" s="74">
        <v>0.07</v>
      </c>
      <c r="I31" s="74">
        <v>0</v>
      </c>
      <c r="J31" s="74">
        <v>0</v>
      </c>
      <c r="K31" s="74">
        <v>0</v>
      </c>
      <c r="L31" s="74">
        <v>6.3</v>
      </c>
      <c r="M31" s="74">
        <v>0.56</v>
      </c>
      <c r="N31" s="74">
        <v>1.26</v>
      </c>
      <c r="O31" s="74">
        <v>0</v>
      </c>
      <c r="P31" s="74">
        <v>0</v>
      </c>
      <c r="Q31" s="74">
        <v>0.56</v>
      </c>
      <c r="R31" s="74">
        <v>0.35</v>
      </c>
      <c r="S31" s="74">
        <v>10.92</v>
      </c>
      <c r="T31" s="74">
        <v>107.03</v>
      </c>
      <c r="U31" s="74">
        <v>12.8</v>
      </c>
      <c r="V31" s="74">
        <v>6.75</v>
      </c>
      <c r="W31" s="74">
        <v>7.7</v>
      </c>
      <c r="X31" s="74">
        <v>1.76</v>
      </c>
      <c r="Y31" s="74">
        <v>0</v>
      </c>
      <c r="Z31" s="74">
        <v>21</v>
      </c>
      <c r="AA31" s="74">
        <v>5</v>
      </c>
      <c r="AB31" s="74">
        <v>0.2</v>
      </c>
      <c r="AC31" s="74">
        <v>0.02</v>
      </c>
      <c r="AD31" s="74">
        <v>0.01</v>
      </c>
      <c r="AE31" s="74">
        <v>0.17</v>
      </c>
      <c r="AF31" s="74">
        <v>0.28</v>
      </c>
      <c r="AG31" s="74">
        <v>3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7.54</v>
      </c>
      <c r="CB31" s="2">
        <v>0</v>
      </c>
    </row>
    <row r="32" s="2" customFormat="1" ht="13.9" customHeight="1" spans="1:33">
      <c r="A32" s="70" t="str">
        <f>""</f>
        <v/>
      </c>
      <c r="B32" s="75" t="s">
        <v>115</v>
      </c>
      <c r="C32" s="72" t="str">
        <f>"20"</f>
        <v>20</v>
      </c>
      <c r="D32" s="73">
        <v>0.56</v>
      </c>
      <c r="E32" s="73">
        <v>0.66</v>
      </c>
      <c r="F32" s="73">
        <v>15.46</v>
      </c>
      <c r="G32" s="73">
        <v>68.888</v>
      </c>
      <c r="H32" s="74">
        <v>0.04</v>
      </c>
      <c r="I32" s="74">
        <v>0</v>
      </c>
      <c r="J32" s="74">
        <v>0.04</v>
      </c>
      <c r="K32" s="74">
        <v>0</v>
      </c>
      <c r="L32" s="74">
        <v>15.46</v>
      </c>
      <c r="M32" s="74">
        <v>0</v>
      </c>
      <c r="N32" s="74">
        <v>0.62</v>
      </c>
      <c r="O32" s="74">
        <v>0</v>
      </c>
      <c r="P32" s="74">
        <v>0</v>
      </c>
      <c r="Q32" s="74">
        <v>0.24</v>
      </c>
      <c r="R32" s="74">
        <v>0.06</v>
      </c>
      <c r="S32" s="74">
        <v>0</v>
      </c>
      <c r="T32" s="74">
        <v>28</v>
      </c>
      <c r="U32" s="74">
        <v>3.2</v>
      </c>
      <c r="V32" s="74">
        <v>2</v>
      </c>
      <c r="W32" s="74">
        <v>7.2</v>
      </c>
      <c r="X32" s="74">
        <v>0.3</v>
      </c>
      <c r="Y32" s="74">
        <v>0.4</v>
      </c>
      <c r="Z32" s="74">
        <v>1</v>
      </c>
      <c r="AA32" s="74">
        <v>0.6</v>
      </c>
      <c r="AB32" s="74">
        <v>0.14</v>
      </c>
      <c r="AC32" s="74">
        <v>0.01</v>
      </c>
      <c r="AD32" s="74">
        <v>0.01</v>
      </c>
      <c r="AE32" s="74">
        <v>0.08</v>
      </c>
      <c r="AF32" s="74">
        <v>0.14</v>
      </c>
      <c r="AG32" s="74">
        <v>0</v>
      </c>
    </row>
    <row r="33" s="2" customFormat="1" ht="14.45" customHeight="1" spans="1:80">
      <c r="A33" s="77"/>
      <c r="B33" s="71" t="s">
        <v>116</v>
      </c>
      <c r="C33" s="79">
        <v>545</v>
      </c>
      <c r="D33" s="79">
        <v>32.9</v>
      </c>
      <c r="E33" s="79">
        <v>20.61</v>
      </c>
      <c r="F33" s="79">
        <v>51.7</v>
      </c>
      <c r="G33" s="79">
        <v>529</v>
      </c>
      <c r="H33" s="80">
        <v>10.74</v>
      </c>
      <c r="I33" s="80">
        <v>0.14</v>
      </c>
      <c r="J33" s="80">
        <v>0.04</v>
      </c>
      <c r="K33" s="80">
        <v>0</v>
      </c>
      <c r="L33" s="80">
        <v>11.49</v>
      </c>
      <c r="M33" s="80">
        <v>9.24</v>
      </c>
      <c r="N33" s="80">
        <v>0.66</v>
      </c>
      <c r="O33" s="80">
        <v>0</v>
      </c>
      <c r="P33" s="80">
        <v>0</v>
      </c>
      <c r="Q33" s="80">
        <v>0.3</v>
      </c>
      <c r="R33" s="80">
        <v>3.51</v>
      </c>
      <c r="S33" s="80">
        <v>470.42</v>
      </c>
      <c r="T33" s="80">
        <v>452.01</v>
      </c>
      <c r="U33" s="80">
        <v>323.79</v>
      </c>
      <c r="V33" s="80">
        <v>55.91</v>
      </c>
      <c r="W33" s="80">
        <v>376.3</v>
      </c>
      <c r="X33" s="80">
        <v>4.54</v>
      </c>
      <c r="Y33" s="80">
        <v>183.62</v>
      </c>
      <c r="Z33" s="80">
        <v>79.58</v>
      </c>
      <c r="AA33" s="80">
        <v>334.07</v>
      </c>
      <c r="AB33" s="80">
        <v>1.2</v>
      </c>
      <c r="AC33" s="80">
        <v>0.18</v>
      </c>
      <c r="AD33" s="80">
        <v>0.63</v>
      </c>
      <c r="AE33" s="80">
        <v>0.66</v>
      </c>
      <c r="AF33" s="80">
        <v>5.89</v>
      </c>
      <c r="AG33" s="80">
        <v>4.27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186.52</v>
      </c>
      <c r="CB33" s="2">
        <v>28.13</v>
      </c>
    </row>
    <row r="34" s="68" customFormat="1" ht="14.45" customHeight="1" spans="1:80">
      <c r="A34" s="77"/>
      <c r="B34" s="71" t="s">
        <v>117</v>
      </c>
      <c r="C34" s="79"/>
      <c r="D34" s="79">
        <v>73.6</v>
      </c>
      <c r="E34" s="79">
        <v>65.2</v>
      </c>
      <c r="F34" s="79">
        <v>221.5</v>
      </c>
      <c r="G34" s="79">
        <v>1781.2</v>
      </c>
      <c r="H34" s="80">
        <v>28.46</v>
      </c>
      <c r="I34" s="80">
        <v>0.49</v>
      </c>
      <c r="J34" s="80">
        <v>6</v>
      </c>
      <c r="K34" s="80">
        <v>0</v>
      </c>
      <c r="L34" s="80">
        <v>89.21</v>
      </c>
      <c r="M34" s="80">
        <v>84.14</v>
      </c>
      <c r="N34" s="80">
        <v>13.62</v>
      </c>
      <c r="O34" s="80">
        <v>0</v>
      </c>
      <c r="P34" s="80">
        <v>0</v>
      </c>
      <c r="Q34" s="80">
        <v>3.36</v>
      </c>
      <c r="R34" s="80">
        <v>11.73</v>
      </c>
      <c r="S34" s="80">
        <v>1148.31</v>
      </c>
      <c r="T34" s="80">
        <v>1852.81</v>
      </c>
      <c r="U34" s="80">
        <v>672.55</v>
      </c>
      <c r="V34" s="80">
        <v>216.86</v>
      </c>
      <c r="W34" s="80">
        <v>945.5</v>
      </c>
      <c r="X34" s="80">
        <v>15.39</v>
      </c>
      <c r="Y34" s="80">
        <v>333.24</v>
      </c>
      <c r="Z34" s="80">
        <v>3430.86</v>
      </c>
      <c r="AA34" s="80">
        <v>1312.08</v>
      </c>
      <c r="AB34" s="80">
        <v>4.88</v>
      </c>
      <c r="AC34" s="80">
        <v>0.67</v>
      </c>
      <c r="AD34" s="80">
        <v>1.11</v>
      </c>
      <c r="AE34" s="80">
        <v>5</v>
      </c>
      <c r="AF34" s="80">
        <v>18.47</v>
      </c>
      <c r="AG34" s="80">
        <v>15.93</v>
      </c>
      <c r="AH34" s="68">
        <v>0</v>
      </c>
      <c r="AI34" s="68">
        <v>652.08</v>
      </c>
      <c r="AJ34" s="68">
        <v>504.52</v>
      </c>
      <c r="AK34" s="68">
        <v>913.64</v>
      </c>
      <c r="AL34" s="68">
        <v>762.61</v>
      </c>
      <c r="AM34" s="68">
        <v>357.97</v>
      </c>
      <c r="AN34" s="68">
        <v>515.74</v>
      </c>
      <c r="AO34" s="68">
        <v>173.37</v>
      </c>
      <c r="AP34" s="68">
        <v>550.93</v>
      </c>
      <c r="AQ34" s="68">
        <v>599.61</v>
      </c>
      <c r="AR34" s="68">
        <v>664.2</v>
      </c>
      <c r="AS34" s="68">
        <v>1037.81</v>
      </c>
      <c r="AT34" s="68">
        <v>287.74</v>
      </c>
      <c r="AU34" s="68">
        <v>351.43</v>
      </c>
      <c r="AV34" s="68">
        <v>1499.13</v>
      </c>
      <c r="AW34" s="68">
        <v>11.8</v>
      </c>
      <c r="AX34" s="68">
        <v>335.36</v>
      </c>
      <c r="AY34" s="68">
        <v>783.99</v>
      </c>
      <c r="AZ34" s="68">
        <v>402.58</v>
      </c>
      <c r="BA34" s="68">
        <v>247.28</v>
      </c>
      <c r="BB34" s="68">
        <v>0.18</v>
      </c>
      <c r="BC34" s="68">
        <v>0.04</v>
      </c>
      <c r="BD34" s="68">
        <v>0.04</v>
      </c>
      <c r="BE34" s="68">
        <v>0.09</v>
      </c>
      <c r="BF34" s="68">
        <v>0.12</v>
      </c>
      <c r="BG34" s="68">
        <v>0.38</v>
      </c>
      <c r="BH34" s="68">
        <v>0</v>
      </c>
      <c r="BI34" s="68">
        <v>1.21</v>
      </c>
      <c r="BJ34" s="68">
        <v>0</v>
      </c>
      <c r="BK34" s="68">
        <v>0.37</v>
      </c>
      <c r="BL34" s="68">
        <v>0</v>
      </c>
      <c r="BM34" s="68">
        <v>0</v>
      </c>
      <c r="BN34" s="68">
        <v>0</v>
      </c>
      <c r="BO34" s="68">
        <v>0.04</v>
      </c>
      <c r="BP34" s="68">
        <v>0.14</v>
      </c>
      <c r="BQ34" s="68">
        <v>1.12</v>
      </c>
      <c r="BR34" s="68">
        <v>0</v>
      </c>
      <c r="BS34" s="68">
        <v>0</v>
      </c>
      <c r="BT34" s="68">
        <v>0.05</v>
      </c>
      <c r="BU34" s="68">
        <v>0</v>
      </c>
      <c r="BV34" s="68">
        <v>0</v>
      </c>
      <c r="BW34" s="68">
        <v>0</v>
      </c>
      <c r="BX34" s="68">
        <v>0</v>
      </c>
      <c r="BY34" s="68">
        <v>0</v>
      </c>
      <c r="BZ34" s="68">
        <v>293.01</v>
      </c>
      <c r="CA34" s="68">
        <f>$G$33/$G$34*100</f>
        <v>29.6990792724006</v>
      </c>
      <c r="CB34" s="68">
        <v>196.89</v>
      </c>
    </row>
    <row r="35" s="68" customFormat="1" ht="13.9" customHeight="1" spans="1:80">
      <c r="A35" s="2"/>
      <c r="B35" s="51"/>
      <c r="C35" s="52"/>
      <c r="D35" s="52"/>
      <c r="E35" s="52"/>
      <c r="F35" s="52"/>
      <c r="G35" s="5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68">
        <v>0.3</v>
      </c>
      <c r="AI35" s="68">
        <v>1636.69</v>
      </c>
      <c r="AJ35" s="68">
        <v>1290.62</v>
      </c>
      <c r="AK35" s="68">
        <v>2296.66</v>
      </c>
      <c r="AL35" s="68">
        <v>1853.41</v>
      </c>
      <c r="AM35" s="68">
        <v>695.29</v>
      </c>
      <c r="AN35" s="68">
        <v>1237.29</v>
      </c>
      <c r="AO35" s="68">
        <v>414.63</v>
      </c>
      <c r="AP35" s="68">
        <v>1444.39</v>
      </c>
      <c r="AQ35" s="68">
        <v>1536.71</v>
      </c>
      <c r="AR35" s="68">
        <v>1717.39</v>
      </c>
      <c r="AS35" s="68">
        <v>2757.75</v>
      </c>
      <c r="AT35" s="68">
        <v>818.6</v>
      </c>
      <c r="AU35" s="68">
        <v>1404.08</v>
      </c>
      <c r="AV35" s="68">
        <v>5431.92</v>
      </c>
      <c r="AW35" s="68">
        <v>132.45</v>
      </c>
      <c r="AX35" s="68">
        <v>1448.65</v>
      </c>
      <c r="AY35" s="68">
        <v>1657.76</v>
      </c>
      <c r="AZ35" s="68">
        <v>1038.03</v>
      </c>
      <c r="BA35" s="68">
        <v>595.77</v>
      </c>
      <c r="BB35" s="68">
        <v>0.63</v>
      </c>
      <c r="BC35" s="68">
        <v>0.14</v>
      </c>
      <c r="BD35" s="68">
        <v>0.12</v>
      </c>
      <c r="BE35" s="68">
        <v>0.32</v>
      </c>
      <c r="BF35" s="68">
        <v>0.41</v>
      </c>
      <c r="BG35" s="68">
        <v>1.32</v>
      </c>
      <c r="BH35" s="68">
        <v>0</v>
      </c>
      <c r="BI35" s="68">
        <v>4.69</v>
      </c>
      <c r="BJ35" s="68">
        <v>0</v>
      </c>
      <c r="BK35" s="68">
        <v>1.29</v>
      </c>
      <c r="BL35" s="68">
        <v>0.01</v>
      </c>
      <c r="BM35" s="68">
        <v>0</v>
      </c>
      <c r="BN35" s="68">
        <v>0</v>
      </c>
      <c r="BO35" s="68">
        <v>0.08</v>
      </c>
      <c r="BP35" s="68">
        <v>0.49</v>
      </c>
      <c r="BQ35" s="68">
        <v>4.61</v>
      </c>
      <c r="BR35" s="68">
        <v>0</v>
      </c>
      <c r="BS35" s="68">
        <v>0</v>
      </c>
      <c r="BT35" s="68">
        <v>1.28</v>
      </c>
      <c r="BU35" s="68">
        <v>0.06</v>
      </c>
      <c r="BV35" s="68">
        <v>0</v>
      </c>
      <c r="BW35" s="68">
        <v>0</v>
      </c>
      <c r="BX35" s="68">
        <v>0</v>
      </c>
      <c r="BY35" s="68">
        <v>0</v>
      </c>
      <c r="BZ35" s="68">
        <v>1390.56</v>
      </c>
      <c r="CB35" s="68">
        <v>860.1</v>
      </c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s="2" customFormat="1" customHeight="1" spans="1:33">
      <c r="A338" s="6"/>
      <c r="B338" s="7"/>
      <c r="C338" s="67"/>
      <c r="D338" s="67"/>
      <c r="E338" s="67"/>
      <c r="F338" s="67"/>
      <c r="G338" s="6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9">
    <mergeCell ref="A2:G2"/>
    <mergeCell ref="U8:X8"/>
    <mergeCell ref="Y8:AG8"/>
    <mergeCell ref="A8:A9"/>
    <mergeCell ref="B8:B9"/>
    <mergeCell ref="C8:C9"/>
    <mergeCell ref="F8:F9"/>
    <mergeCell ref="G8:G9"/>
    <mergeCell ref="W2:AG5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6.2888888888889" style="6" customWidth="1"/>
    <col min="2" max="2" width="32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6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118</v>
      </c>
      <c r="C3" s="9"/>
      <c r="D3" s="10" t="s">
        <v>119</v>
      </c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3" customFormat="1" ht="13.9" customHeight="1" spans="1:34">
      <c r="A10" s="20"/>
      <c r="B10" s="21" t="s">
        <v>84</v>
      </c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58"/>
      <c r="AH10" s="59"/>
    </row>
    <row r="11" s="3" customFormat="1" ht="13.9" customHeight="1" spans="1:80">
      <c r="A11" s="24" t="s">
        <v>120</v>
      </c>
      <c r="B11" s="25" t="s">
        <v>121</v>
      </c>
      <c r="C11" s="26" t="str">
        <f>"130"</f>
        <v>130</v>
      </c>
      <c r="D11" s="27">
        <v>4.91</v>
      </c>
      <c r="E11" s="27">
        <v>5.99</v>
      </c>
      <c r="F11" s="27">
        <v>19.11</v>
      </c>
      <c r="G11" s="27">
        <v>153.39616231022</v>
      </c>
      <c r="H11" s="3">
        <v>3.28</v>
      </c>
      <c r="I11" s="3">
        <v>0.08</v>
      </c>
      <c r="J11" s="3">
        <v>0</v>
      </c>
      <c r="K11" s="3">
        <v>0</v>
      </c>
      <c r="L11" s="3">
        <v>5.01</v>
      </c>
      <c r="M11" s="3">
        <v>14.1</v>
      </c>
      <c r="N11" s="3">
        <v>1.41</v>
      </c>
      <c r="O11" s="3">
        <v>0</v>
      </c>
      <c r="P11" s="3">
        <v>0</v>
      </c>
      <c r="Q11" s="3">
        <v>0.07</v>
      </c>
      <c r="R11" s="3">
        <v>1.48</v>
      </c>
      <c r="S11" s="3">
        <v>256.63</v>
      </c>
      <c r="T11" s="3">
        <v>178.38</v>
      </c>
      <c r="U11" s="3">
        <v>89.08</v>
      </c>
      <c r="V11" s="3">
        <v>38.66</v>
      </c>
      <c r="W11" s="3">
        <v>125.65</v>
      </c>
      <c r="X11" s="3">
        <v>0.97</v>
      </c>
      <c r="Y11" s="3">
        <v>30.8</v>
      </c>
      <c r="Z11" s="3">
        <v>15.57</v>
      </c>
      <c r="AA11" s="3">
        <v>34</v>
      </c>
      <c r="AB11" s="3">
        <v>0.45</v>
      </c>
      <c r="AC11" s="3">
        <v>0.1</v>
      </c>
      <c r="AD11" s="3">
        <v>0.1</v>
      </c>
      <c r="AE11" s="3">
        <v>0.24</v>
      </c>
      <c r="AF11" s="3">
        <v>1.73</v>
      </c>
      <c r="AG11" s="60">
        <v>0.14</v>
      </c>
      <c r="AH11" s="59">
        <v>0</v>
      </c>
      <c r="AI11" s="3">
        <v>140.6</v>
      </c>
      <c r="AJ11" s="3">
        <v>100.12</v>
      </c>
      <c r="AK11" s="3">
        <v>159.94</v>
      </c>
      <c r="AL11" s="3">
        <v>105.7</v>
      </c>
      <c r="AM11" s="3">
        <v>30.79</v>
      </c>
      <c r="AN11" s="3">
        <v>95.77</v>
      </c>
      <c r="AO11" s="3">
        <v>49.49</v>
      </c>
      <c r="AP11" s="3">
        <v>134.86</v>
      </c>
      <c r="AQ11" s="3">
        <v>122</v>
      </c>
      <c r="AR11" s="3">
        <v>184.25</v>
      </c>
      <c r="AS11" s="3">
        <v>229.79</v>
      </c>
      <c r="AT11" s="3">
        <v>61.57</v>
      </c>
      <c r="AU11" s="3">
        <v>254.89</v>
      </c>
      <c r="AV11" s="3">
        <v>489.04</v>
      </c>
      <c r="AW11" s="3">
        <v>0</v>
      </c>
      <c r="AX11" s="3">
        <v>160.94</v>
      </c>
      <c r="AY11" s="3">
        <v>129.35</v>
      </c>
      <c r="AZ11" s="3">
        <v>111.38</v>
      </c>
      <c r="BA11" s="3">
        <v>70.59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0.24</v>
      </c>
      <c r="BH11" s="3">
        <v>0</v>
      </c>
      <c r="BI11" s="3">
        <v>1.05</v>
      </c>
      <c r="BJ11" s="3">
        <v>0</v>
      </c>
      <c r="BK11" s="3">
        <v>0.24</v>
      </c>
      <c r="BL11" s="3">
        <v>0</v>
      </c>
      <c r="BM11" s="3">
        <v>0</v>
      </c>
      <c r="BN11" s="3">
        <v>0</v>
      </c>
      <c r="BO11" s="3">
        <v>0.02</v>
      </c>
      <c r="BP11" s="3">
        <v>0.08</v>
      </c>
      <c r="BQ11" s="3">
        <v>1.2</v>
      </c>
      <c r="BR11" s="3">
        <v>0</v>
      </c>
      <c r="BS11" s="3">
        <v>0</v>
      </c>
      <c r="BT11" s="3">
        <v>0.59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105.2</v>
      </c>
      <c r="CB11" s="3">
        <v>33.4</v>
      </c>
    </row>
    <row r="12" s="3" customFormat="1" ht="13.9" customHeight="1" spans="1:80">
      <c r="A12" s="24" t="s">
        <v>122</v>
      </c>
      <c r="B12" s="25" t="s">
        <v>123</v>
      </c>
      <c r="C12" s="26" t="str">
        <f>"180"</f>
        <v>180</v>
      </c>
      <c r="D12" s="27">
        <v>2.8</v>
      </c>
      <c r="E12" s="27">
        <v>2.79</v>
      </c>
      <c r="F12" s="27">
        <v>11.12</v>
      </c>
      <c r="G12" s="27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60">
        <v>0.51</v>
      </c>
      <c r="AH12" s="59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28" t="s">
        <v>89</v>
      </c>
      <c r="B13" s="25" t="s">
        <v>90</v>
      </c>
      <c r="C13" s="26">
        <v>40</v>
      </c>
      <c r="D13" s="27">
        <v>2.3</v>
      </c>
      <c r="E13" s="27">
        <v>8.2</v>
      </c>
      <c r="F13" s="27">
        <v>15.1</v>
      </c>
      <c r="G13" s="27">
        <v>141.6</v>
      </c>
      <c r="H13" s="3">
        <v>0.04</v>
      </c>
      <c r="I13" s="3">
        <v>0</v>
      </c>
      <c r="J13" s="3">
        <v>0.04</v>
      </c>
      <c r="K13" s="3">
        <v>0</v>
      </c>
      <c r="L13" s="3">
        <v>0.42</v>
      </c>
      <c r="M13" s="3">
        <v>9.24</v>
      </c>
      <c r="N13" s="3">
        <v>0.66</v>
      </c>
      <c r="O13" s="3">
        <v>0</v>
      </c>
      <c r="P13" s="3">
        <v>0</v>
      </c>
      <c r="Q13" s="3">
        <v>0.06</v>
      </c>
      <c r="R13" s="3">
        <v>0.3</v>
      </c>
      <c r="S13" s="3">
        <v>0</v>
      </c>
      <c r="T13" s="3">
        <v>26.6</v>
      </c>
      <c r="U13" s="3">
        <v>4.6</v>
      </c>
      <c r="V13" s="3">
        <v>6.6</v>
      </c>
      <c r="W13" s="3">
        <v>17.4</v>
      </c>
      <c r="X13" s="3">
        <v>0.4</v>
      </c>
      <c r="Y13" s="3">
        <v>0</v>
      </c>
      <c r="Z13" s="3">
        <v>0</v>
      </c>
      <c r="AA13" s="3">
        <v>0</v>
      </c>
      <c r="AB13" s="3">
        <v>0.26</v>
      </c>
      <c r="AC13" s="3">
        <v>0.03</v>
      </c>
      <c r="AD13" s="3">
        <v>0.01</v>
      </c>
      <c r="AE13" s="3">
        <v>0.32</v>
      </c>
      <c r="AF13" s="3">
        <v>0.62</v>
      </c>
      <c r="AG13" s="60">
        <v>0</v>
      </c>
      <c r="AH13" s="59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7.54</v>
      </c>
      <c r="CB13" s="3">
        <v>0</v>
      </c>
    </row>
    <row r="14" s="4" customFormat="1" ht="14.45" customHeight="1" spans="1:80">
      <c r="A14" s="29"/>
      <c r="B14" s="30" t="s">
        <v>91</v>
      </c>
      <c r="C14" s="31">
        <v>350</v>
      </c>
      <c r="D14" s="32">
        <v>10.3</v>
      </c>
      <c r="E14" s="32">
        <v>17.3</v>
      </c>
      <c r="F14" s="32">
        <v>46.9</v>
      </c>
      <c r="G14" s="32">
        <v>385.7</v>
      </c>
      <c r="H14" s="33">
        <v>5.33</v>
      </c>
      <c r="I14" s="33">
        <v>0.08</v>
      </c>
      <c r="J14" s="33">
        <v>0.07</v>
      </c>
      <c r="K14" s="33">
        <v>0</v>
      </c>
      <c r="L14" s="33">
        <v>28.15</v>
      </c>
      <c r="M14" s="33">
        <v>23.34</v>
      </c>
      <c r="N14" s="33">
        <v>2.53</v>
      </c>
      <c r="O14" s="33">
        <v>0</v>
      </c>
      <c r="P14" s="33">
        <v>0</v>
      </c>
      <c r="Q14" s="33">
        <v>0.4</v>
      </c>
      <c r="R14" s="33">
        <v>2.53</v>
      </c>
      <c r="S14" s="33">
        <v>306.19</v>
      </c>
      <c r="T14" s="33">
        <v>353.34</v>
      </c>
      <c r="U14" s="33">
        <v>200.79</v>
      </c>
      <c r="V14" s="33">
        <v>58.82</v>
      </c>
      <c r="W14" s="33">
        <v>225.97</v>
      </c>
      <c r="X14" s="33">
        <v>1.7</v>
      </c>
      <c r="Y14" s="33">
        <v>42.98</v>
      </c>
      <c r="Z14" s="33">
        <v>24.24</v>
      </c>
      <c r="AA14" s="33">
        <v>56.23</v>
      </c>
      <c r="AB14" s="33">
        <v>0.81</v>
      </c>
      <c r="AC14" s="33">
        <v>0.17</v>
      </c>
      <c r="AD14" s="33">
        <v>0.24</v>
      </c>
      <c r="AE14" s="33">
        <v>0.7</v>
      </c>
      <c r="AF14" s="33">
        <v>3.24</v>
      </c>
      <c r="AG14" s="61">
        <v>0.65</v>
      </c>
      <c r="AH14" s="62">
        <v>0</v>
      </c>
      <c r="AI14" s="4">
        <v>140.6</v>
      </c>
      <c r="AJ14" s="4">
        <v>100.12</v>
      </c>
      <c r="AK14" s="4">
        <v>159.94</v>
      </c>
      <c r="AL14" s="4">
        <v>105.7</v>
      </c>
      <c r="AM14" s="4">
        <v>30.79</v>
      </c>
      <c r="AN14" s="4">
        <v>95.77</v>
      </c>
      <c r="AO14" s="4">
        <v>49.49</v>
      </c>
      <c r="AP14" s="4">
        <v>134.86</v>
      </c>
      <c r="AQ14" s="4">
        <v>122</v>
      </c>
      <c r="AR14" s="4">
        <v>184.25</v>
      </c>
      <c r="AS14" s="4">
        <v>229.79</v>
      </c>
      <c r="AT14" s="4">
        <v>61.57</v>
      </c>
      <c r="AU14" s="4">
        <v>254.89</v>
      </c>
      <c r="AV14" s="4">
        <v>489.04</v>
      </c>
      <c r="AW14" s="4">
        <v>0</v>
      </c>
      <c r="AX14" s="4">
        <v>160.94</v>
      </c>
      <c r="AY14" s="4">
        <v>129.35</v>
      </c>
      <c r="AZ14" s="4">
        <v>111.38</v>
      </c>
      <c r="BA14" s="4">
        <v>70.59</v>
      </c>
      <c r="BB14" s="4">
        <v>0.11</v>
      </c>
      <c r="BC14" s="4">
        <v>0.02</v>
      </c>
      <c r="BD14" s="4">
        <v>0.02</v>
      </c>
      <c r="BE14" s="4">
        <v>0.06</v>
      </c>
      <c r="BF14" s="4">
        <v>0.07</v>
      </c>
      <c r="BG14" s="4">
        <v>0.24</v>
      </c>
      <c r="BH14" s="4">
        <v>0</v>
      </c>
      <c r="BI14" s="4">
        <v>1.05</v>
      </c>
      <c r="BJ14" s="4">
        <v>0</v>
      </c>
      <c r="BK14" s="4">
        <v>0.24</v>
      </c>
      <c r="BL14" s="4">
        <v>0</v>
      </c>
      <c r="BM14" s="4">
        <v>0</v>
      </c>
      <c r="BN14" s="4">
        <v>0</v>
      </c>
      <c r="BO14" s="4">
        <v>0.02</v>
      </c>
      <c r="BP14" s="4">
        <v>0.08</v>
      </c>
      <c r="BQ14" s="4">
        <v>1.2</v>
      </c>
      <c r="BR14" s="4">
        <v>0</v>
      </c>
      <c r="BS14" s="4">
        <v>0</v>
      </c>
      <c r="BT14" s="4">
        <v>0.59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283.07</v>
      </c>
      <c r="CA14" s="4">
        <f>$G$14/$G$34*100</f>
        <v>26.6791173825828</v>
      </c>
      <c r="CB14" s="4">
        <v>47.02</v>
      </c>
    </row>
    <row r="15" s="3" customFormat="1" ht="13.9" customHeight="1" spans="1:34">
      <c r="A15" s="20"/>
      <c r="B15" s="21" t="s">
        <v>92</v>
      </c>
      <c r="C15" s="34"/>
      <c r="D15" s="22"/>
      <c r="E15" s="22"/>
      <c r="F15" s="22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58"/>
      <c r="AH15" s="59"/>
    </row>
    <row r="16" s="3" customFormat="1" ht="13.9" customHeight="1" spans="1:80">
      <c r="A16" s="24" t="str">
        <f>""</f>
        <v/>
      </c>
      <c r="B16" s="25" t="s">
        <v>93</v>
      </c>
      <c r="C16" s="26">
        <v>180</v>
      </c>
      <c r="D16" s="27">
        <v>0.9</v>
      </c>
      <c r="E16" s="27">
        <v>0.2</v>
      </c>
      <c r="F16" s="27">
        <v>18.2</v>
      </c>
      <c r="G16" s="27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60">
        <v>3</v>
      </c>
      <c r="AH16" s="59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5" customFormat="1" ht="14.45" customHeight="1" spans="1:80">
      <c r="A17" s="35"/>
      <c r="B17" s="36" t="s">
        <v>94</v>
      </c>
      <c r="C17" s="31">
        <v>180</v>
      </c>
      <c r="D17" s="37">
        <v>0.9</v>
      </c>
      <c r="E17" s="37">
        <v>0.2</v>
      </c>
      <c r="F17" s="37">
        <v>18.2</v>
      </c>
      <c r="G17" s="37">
        <v>77.4</v>
      </c>
      <c r="H17" s="38">
        <v>0</v>
      </c>
      <c r="I17" s="38">
        <v>0</v>
      </c>
      <c r="J17" s="38">
        <v>0</v>
      </c>
      <c r="K17" s="38">
        <v>0</v>
      </c>
      <c r="L17" s="38">
        <v>14.85</v>
      </c>
      <c r="M17" s="38">
        <v>0.3</v>
      </c>
      <c r="N17" s="38">
        <v>0.3</v>
      </c>
      <c r="O17" s="38">
        <v>0</v>
      </c>
      <c r="P17" s="38">
        <v>0</v>
      </c>
      <c r="Q17" s="38">
        <v>0.75</v>
      </c>
      <c r="R17" s="38">
        <v>0.45</v>
      </c>
      <c r="S17" s="38">
        <v>0</v>
      </c>
      <c r="T17" s="38">
        <v>180</v>
      </c>
      <c r="U17" s="38">
        <v>10.5</v>
      </c>
      <c r="V17" s="38">
        <v>6</v>
      </c>
      <c r="W17" s="38">
        <v>10.5</v>
      </c>
      <c r="X17" s="38">
        <v>2.1</v>
      </c>
      <c r="Y17" s="38">
        <v>0</v>
      </c>
      <c r="Z17" s="38">
        <v>0</v>
      </c>
      <c r="AA17" s="38">
        <v>0</v>
      </c>
      <c r="AB17" s="38">
        <v>0.15</v>
      </c>
      <c r="AC17" s="38">
        <v>0.02</v>
      </c>
      <c r="AD17" s="38">
        <v>0.02</v>
      </c>
      <c r="AE17" s="38">
        <v>0.15</v>
      </c>
      <c r="AF17" s="38">
        <v>0.3</v>
      </c>
      <c r="AG17" s="63">
        <v>3</v>
      </c>
      <c r="AH17" s="64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$G$17/$G$34*100</f>
        <v>5.35380784395103</v>
      </c>
      <c r="CB17" s="5">
        <v>0</v>
      </c>
    </row>
    <row r="18" s="3" customFormat="1" ht="13.9" customHeight="1" spans="1:34">
      <c r="A18" s="39"/>
      <c r="B18" s="21" t="s">
        <v>95</v>
      </c>
      <c r="C18" s="34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58"/>
      <c r="AH18" s="59"/>
    </row>
    <row r="19" s="3" customFormat="1" ht="27.6" customHeight="1" spans="1:80">
      <c r="A19" s="24" t="s">
        <v>124</v>
      </c>
      <c r="B19" s="25" t="s">
        <v>125</v>
      </c>
      <c r="C19" s="26" t="str">
        <f>"150"</f>
        <v>150</v>
      </c>
      <c r="D19" s="27">
        <v>2.74</v>
      </c>
      <c r="E19" s="27">
        <v>3.26</v>
      </c>
      <c r="F19" s="27">
        <v>7.38</v>
      </c>
      <c r="G19" s="27">
        <v>72.0573814248</v>
      </c>
      <c r="H19" s="3">
        <v>1.41</v>
      </c>
      <c r="I19" s="3">
        <v>0.04</v>
      </c>
      <c r="J19" s="3">
        <v>0.01</v>
      </c>
      <c r="K19" s="3">
        <v>0</v>
      </c>
      <c r="L19" s="3">
        <v>5.64</v>
      </c>
      <c r="M19" s="3">
        <v>1.74</v>
      </c>
      <c r="N19" s="3">
        <v>1.31</v>
      </c>
      <c r="O19" s="3">
        <v>0</v>
      </c>
      <c r="P19" s="3">
        <v>0</v>
      </c>
      <c r="Q19" s="3">
        <v>0.2</v>
      </c>
      <c r="R19" s="3">
        <v>0.65</v>
      </c>
      <c r="S19" s="3">
        <v>1.86</v>
      </c>
      <c r="T19" s="3">
        <v>191.19</v>
      </c>
      <c r="U19" s="3">
        <v>21.31</v>
      </c>
      <c r="V19" s="3">
        <v>12.51</v>
      </c>
      <c r="W19" s="3">
        <v>28.09</v>
      </c>
      <c r="X19" s="3">
        <v>0.58</v>
      </c>
      <c r="Y19" s="3">
        <v>9.81</v>
      </c>
      <c r="Z19" s="3">
        <v>614.64</v>
      </c>
      <c r="AA19" s="3">
        <v>144.4</v>
      </c>
      <c r="AB19" s="3">
        <v>0.14</v>
      </c>
      <c r="AC19" s="3">
        <v>0.02</v>
      </c>
      <c r="AD19" s="3">
        <v>0.03</v>
      </c>
      <c r="AE19" s="3">
        <v>0.32</v>
      </c>
      <c r="AF19" s="3">
        <v>0.6</v>
      </c>
      <c r="AG19" s="60">
        <v>4.77</v>
      </c>
      <c r="AH19" s="59">
        <v>0</v>
      </c>
      <c r="AI19" s="3">
        <v>24.11</v>
      </c>
      <c r="AJ19" s="3">
        <v>26.02</v>
      </c>
      <c r="AK19" s="3">
        <v>31.12</v>
      </c>
      <c r="AL19" s="3">
        <v>36.95</v>
      </c>
      <c r="AM19" s="3">
        <v>8.78</v>
      </c>
      <c r="AN19" s="3">
        <v>23.77</v>
      </c>
      <c r="AO19" s="3">
        <v>7.15</v>
      </c>
      <c r="AP19" s="3">
        <v>23.21</v>
      </c>
      <c r="AQ19" s="3">
        <v>26.59</v>
      </c>
      <c r="AR19" s="3">
        <v>46.65</v>
      </c>
      <c r="AS19" s="3">
        <v>109.42</v>
      </c>
      <c r="AT19" s="3">
        <v>9.01</v>
      </c>
      <c r="AU19" s="3">
        <v>20.35</v>
      </c>
      <c r="AV19" s="3">
        <v>132.17</v>
      </c>
      <c r="AW19" s="3">
        <v>0</v>
      </c>
      <c r="AX19" s="3">
        <v>22.76</v>
      </c>
      <c r="AY19" s="3">
        <v>26.26</v>
      </c>
      <c r="AZ19" s="3">
        <v>21.69</v>
      </c>
      <c r="BA19" s="3">
        <v>7.87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0.33</v>
      </c>
      <c r="BJ19" s="3">
        <v>0</v>
      </c>
      <c r="BK19" s="3">
        <v>0.1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0.32</v>
      </c>
      <c r="BR19" s="3">
        <v>0</v>
      </c>
      <c r="BS19" s="3">
        <v>0</v>
      </c>
      <c r="BT19" s="3">
        <v>0.03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173.01</v>
      </c>
      <c r="CB19" s="3">
        <v>112.25</v>
      </c>
    </row>
    <row r="20" s="3" customFormat="1" ht="13.9" customHeight="1" spans="1:80">
      <c r="A20" s="24" t="s">
        <v>126</v>
      </c>
      <c r="B20" s="25" t="s">
        <v>99</v>
      </c>
      <c r="C20" s="26" t="str">
        <f>"60"</f>
        <v>60</v>
      </c>
      <c r="D20" s="27">
        <v>8.21</v>
      </c>
      <c r="E20" s="27">
        <v>6.93</v>
      </c>
      <c r="F20" s="27">
        <v>2.16</v>
      </c>
      <c r="G20" s="27">
        <v>104.60882775</v>
      </c>
      <c r="H20" s="3">
        <v>4.35</v>
      </c>
      <c r="I20" s="3">
        <v>0</v>
      </c>
      <c r="J20" s="3">
        <v>0.89</v>
      </c>
      <c r="K20" s="3">
        <v>0</v>
      </c>
      <c r="L20" s="3">
        <v>0.71</v>
      </c>
      <c r="M20" s="3">
        <v>1.44</v>
      </c>
      <c r="N20" s="3">
        <v>0.25</v>
      </c>
      <c r="O20" s="3">
        <v>0</v>
      </c>
      <c r="P20" s="3">
        <v>0</v>
      </c>
      <c r="Q20" s="3">
        <v>0.08</v>
      </c>
      <c r="R20" s="3">
        <v>0.56</v>
      </c>
      <c r="S20" s="3">
        <v>20.54</v>
      </c>
      <c r="T20" s="3">
        <v>101.6</v>
      </c>
      <c r="U20" s="3">
        <v>10.83</v>
      </c>
      <c r="V20" s="3">
        <v>10.38</v>
      </c>
      <c r="W20" s="3">
        <v>69.14</v>
      </c>
      <c r="X20" s="3">
        <v>1.08</v>
      </c>
      <c r="Y20" s="3">
        <v>9.08</v>
      </c>
      <c r="Z20" s="3">
        <v>525.78</v>
      </c>
      <c r="AA20" s="3">
        <v>127.2</v>
      </c>
      <c r="AB20" s="3">
        <v>0.28</v>
      </c>
      <c r="AC20" s="3">
        <v>0.02</v>
      </c>
      <c r="AD20" s="3">
        <v>0.04</v>
      </c>
      <c r="AE20" s="3">
        <v>1.62</v>
      </c>
      <c r="AF20" s="3">
        <v>4.17</v>
      </c>
      <c r="AG20" s="60">
        <v>0.04</v>
      </c>
      <c r="AH20" s="59">
        <v>0</v>
      </c>
      <c r="AI20" s="3">
        <v>442.25</v>
      </c>
      <c r="AJ20" s="3">
        <v>335.76</v>
      </c>
      <c r="AK20" s="3">
        <v>633.32</v>
      </c>
      <c r="AL20" s="3">
        <v>668.05</v>
      </c>
      <c r="AM20" s="3">
        <v>188.67</v>
      </c>
      <c r="AN20" s="3">
        <v>341.95</v>
      </c>
      <c r="AO20" s="3">
        <v>89.78</v>
      </c>
      <c r="AP20" s="3">
        <v>342.36</v>
      </c>
      <c r="AQ20" s="3">
        <v>460.9</v>
      </c>
      <c r="AR20" s="3">
        <v>444.05</v>
      </c>
      <c r="AS20" s="3">
        <v>750.55</v>
      </c>
      <c r="AT20" s="3">
        <v>300.12</v>
      </c>
      <c r="AU20" s="3">
        <v>398.33</v>
      </c>
      <c r="AV20" s="3">
        <v>1352.26</v>
      </c>
      <c r="AW20" s="3">
        <v>120.65</v>
      </c>
      <c r="AX20" s="3">
        <v>305.96</v>
      </c>
      <c r="AY20" s="3">
        <v>336.22</v>
      </c>
      <c r="AZ20" s="3">
        <v>279.69</v>
      </c>
      <c r="BA20" s="3">
        <v>112.38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66.02</v>
      </c>
      <c r="CB20" s="3">
        <v>96.72</v>
      </c>
    </row>
    <row r="21" s="3" customFormat="1" ht="13.9" customHeight="1" spans="1:80">
      <c r="A21" s="24" t="s">
        <v>127</v>
      </c>
      <c r="B21" s="25" t="s">
        <v>101</v>
      </c>
      <c r="C21" s="26" t="str">
        <f>"120"</f>
        <v>120</v>
      </c>
      <c r="D21" s="27">
        <v>3.44</v>
      </c>
      <c r="E21" s="27">
        <v>5.05</v>
      </c>
      <c r="F21" s="27">
        <v>18.69</v>
      </c>
      <c r="G21" s="27">
        <v>138.698281756</v>
      </c>
      <c r="H21" s="3">
        <v>3.92</v>
      </c>
      <c r="I21" s="3">
        <v>0.18</v>
      </c>
      <c r="J21" s="3">
        <v>3.86</v>
      </c>
      <c r="K21" s="3">
        <v>0</v>
      </c>
      <c r="L21" s="3">
        <v>2.12</v>
      </c>
      <c r="M21" s="3">
        <v>16.57</v>
      </c>
      <c r="N21" s="3">
        <v>1.57</v>
      </c>
      <c r="O21" s="3">
        <v>0</v>
      </c>
      <c r="P21" s="3">
        <v>0</v>
      </c>
      <c r="Q21" s="3">
        <v>0.13</v>
      </c>
      <c r="R21" s="3">
        <v>1.13</v>
      </c>
      <c r="S21" s="3">
        <v>186.47</v>
      </c>
      <c r="T21" s="3">
        <v>82.12</v>
      </c>
      <c r="U21" s="3">
        <v>12.59</v>
      </c>
      <c r="V21" s="3">
        <v>11.57</v>
      </c>
      <c r="W21" s="3">
        <v>34.48</v>
      </c>
      <c r="X21" s="3">
        <v>0.59</v>
      </c>
      <c r="Y21" s="3">
        <v>25.49</v>
      </c>
      <c r="Z21" s="3">
        <v>1556.46</v>
      </c>
      <c r="AA21" s="3">
        <v>394.92</v>
      </c>
      <c r="AB21" s="3">
        <v>0.62</v>
      </c>
      <c r="AC21" s="3">
        <v>0.04</v>
      </c>
      <c r="AD21" s="3">
        <v>0.03</v>
      </c>
      <c r="AE21" s="3">
        <v>0.39</v>
      </c>
      <c r="AF21" s="3">
        <v>1.21</v>
      </c>
      <c r="AG21" s="60">
        <v>0.45</v>
      </c>
      <c r="AH21" s="59">
        <v>0</v>
      </c>
      <c r="AI21" s="3">
        <v>143.25</v>
      </c>
      <c r="AJ21" s="3">
        <v>129.95</v>
      </c>
      <c r="AK21" s="3">
        <v>238.17</v>
      </c>
      <c r="AL21" s="3">
        <v>88.24</v>
      </c>
      <c r="AM21" s="3">
        <v>44.7</v>
      </c>
      <c r="AN21" s="3">
        <v>98.61</v>
      </c>
      <c r="AO21" s="3">
        <v>31.77</v>
      </c>
      <c r="AP21" s="3">
        <v>147.45</v>
      </c>
      <c r="AQ21" s="3">
        <v>105.21</v>
      </c>
      <c r="AR21" s="3">
        <v>134.47</v>
      </c>
      <c r="AS21" s="3">
        <v>142.29</v>
      </c>
      <c r="AT21" s="3">
        <v>60.62</v>
      </c>
      <c r="AU21" s="3">
        <v>108.28</v>
      </c>
      <c r="AV21" s="3">
        <v>882.22</v>
      </c>
      <c r="AW21" s="3">
        <v>0</v>
      </c>
      <c r="AX21" s="3">
        <v>273.84</v>
      </c>
      <c r="AY21" s="3">
        <v>150.3</v>
      </c>
      <c r="AZ21" s="3">
        <v>77.1</v>
      </c>
      <c r="BA21" s="3">
        <v>57.12</v>
      </c>
      <c r="BB21" s="3">
        <v>0.21</v>
      </c>
      <c r="BC21" s="3">
        <v>0.05</v>
      </c>
      <c r="BD21" s="3">
        <v>0.04</v>
      </c>
      <c r="BE21" s="3">
        <v>0.11</v>
      </c>
      <c r="BF21" s="3">
        <v>0.14</v>
      </c>
      <c r="BG21" s="3">
        <v>0.45</v>
      </c>
      <c r="BH21" s="3">
        <v>0</v>
      </c>
      <c r="BI21" s="3">
        <v>1.45</v>
      </c>
      <c r="BJ21" s="3">
        <v>0</v>
      </c>
      <c r="BK21" s="3">
        <v>0.43</v>
      </c>
      <c r="BL21" s="3">
        <v>0</v>
      </c>
      <c r="BM21" s="3">
        <v>0</v>
      </c>
      <c r="BN21" s="3">
        <v>0</v>
      </c>
      <c r="BO21" s="3">
        <v>0</v>
      </c>
      <c r="BP21" s="3">
        <v>0.17</v>
      </c>
      <c r="BQ21" s="3">
        <v>1.3</v>
      </c>
      <c r="BR21" s="3">
        <v>0</v>
      </c>
      <c r="BS21" s="3">
        <v>0</v>
      </c>
      <c r="BT21" s="3">
        <v>0.17</v>
      </c>
      <c r="BU21" s="3">
        <v>0.01</v>
      </c>
      <c r="BV21" s="3">
        <v>0</v>
      </c>
      <c r="BW21" s="3">
        <v>0</v>
      </c>
      <c r="BX21" s="3">
        <v>0</v>
      </c>
      <c r="BY21" s="3">
        <v>0</v>
      </c>
      <c r="BZ21" s="3">
        <v>27.31</v>
      </c>
      <c r="CB21" s="3">
        <v>284.9</v>
      </c>
    </row>
    <row r="22" s="3" customFormat="1" ht="13.9" customHeight="1" spans="1:80">
      <c r="A22" s="24" t="s">
        <v>128</v>
      </c>
      <c r="B22" s="25" t="s">
        <v>103</v>
      </c>
      <c r="C22" s="26" t="str">
        <f>"180"</f>
        <v>180</v>
      </c>
      <c r="D22" s="27">
        <v>0.14</v>
      </c>
      <c r="E22" s="27">
        <v>0.13</v>
      </c>
      <c r="F22" s="27">
        <v>8.93</v>
      </c>
      <c r="G22" s="27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60">
        <v>1.44</v>
      </c>
      <c r="AH22" s="59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24" t="str">
        <f>""</f>
        <v/>
      </c>
      <c r="B23" s="25" t="s">
        <v>104</v>
      </c>
      <c r="C23" s="26">
        <v>20</v>
      </c>
      <c r="D23" s="27">
        <v>1.5</v>
      </c>
      <c r="E23" s="27">
        <v>0.1</v>
      </c>
      <c r="F23" s="27">
        <v>10</v>
      </c>
      <c r="G23" s="27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60">
        <v>0</v>
      </c>
      <c r="AH23" s="59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24" t="str">
        <f>""</f>
        <v/>
      </c>
      <c r="B24" s="25" t="s">
        <v>105</v>
      </c>
      <c r="C24" s="26">
        <v>35</v>
      </c>
      <c r="D24" s="27">
        <v>2.3</v>
      </c>
      <c r="E24" s="27">
        <v>0.3</v>
      </c>
      <c r="F24" s="27">
        <v>14.8</v>
      </c>
      <c r="G24" s="27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60">
        <v>0</v>
      </c>
      <c r="AH24" s="59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5" customFormat="1" ht="14.45" customHeight="1" spans="1:80">
      <c r="A25" s="35"/>
      <c r="B25" s="36" t="s">
        <v>106</v>
      </c>
      <c r="C25" s="31">
        <v>565</v>
      </c>
      <c r="D25" s="37">
        <v>22.8</v>
      </c>
      <c r="E25" s="37">
        <v>21.3</v>
      </c>
      <c r="F25" s="37">
        <v>65.9</v>
      </c>
      <c r="G25" s="37">
        <v>555.3</v>
      </c>
      <c r="H25" s="38">
        <v>9.86</v>
      </c>
      <c r="I25" s="38">
        <v>0.22</v>
      </c>
      <c r="J25" s="38">
        <v>4.88</v>
      </c>
      <c r="K25" s="38">
        <v>0</v>
      </c>
      <c r="L25" s="38">
        <v>23.12</v>
      </c>
      <c r="M25" s="38">
        <v>34.77</v>
      </c>
      <c r="N25" s="38">
        <v>7.61</v>
      </c>
      <c r="O25" s="38">
        <v>0</v>
      </c>
      <c r="P25" s="38">
        <v>0</v>
      </c>
      <c r="Q25" s="38">
        <v>1.5</v>
      </c>
      <c r="R25" s="38">
        <v>3.73</v>
      </c>
      <c r="S25" s="38">
        <v>218.29</v>
      </c>
      <c r="T25" s="38">
        <v>641.69</v>
      </c>
      <c r="U25" s="38">
        <v>70.44</v>
      </c>
      <c r="V25" s="38">
        <v>58.73</v>
      </c>
      <c r="W25" s="38">
        <v>195.88</v>
      </c>
      <c r="X25" s="38">
        <v>5.38</v>
      </c>
      <c r="Y25" s="38">
        <v>44.38</v>
      </c>
      <c r="Z25" s="38">
        <v>2725.03</v>
      </c>
      <c r="AA25" s="38">
        <v>671.61</v>
      </c>
      <c r="AB25" s="38">
        <v>1.79</v>
      </c>
      <c r="AC25" s="38">
        <v>0.17</v>
      </c>
      <c r="AD25" s="38">
        <v>0.14</v>
      </c>
      <c r="AE25" s="38">
        <v>2.94</v>
      </c>
      <c r="AF25" s="38">
        <v>7.28</v>
      </c>
      <c r="AG25" s="63">
        <v>8.49</v>
      </c>
      <c r="AH25" s="64">
        <v>0</v>
      </c>
      <c r="AI25" s="5">
        <v>716.75</v>
      </c>
      <c r="AJ25" s="5">
        <v>577.54</v>
      </c>
      <c r="AK25" s="5">
        <v>1047.4</v>
      </c>
      <c r="AL25" s="5">
        <v>875.94</v>
      </c>
      <c r="AM25" s="5">
        <v>272.68</v>
      </c>
      <c r="AN25" s="5">
        <v>533.4</v>
      </c>
      <c r="AO25" s="5">
        <v>155.34</v>
      </c>
      <c r="AP25" s="5">
        <v>632.23</v>
      </c>
      <c r="AQ25" s="5">
        <v>696.73</v>
      </c>
      <c r="AR25" s="5">
        <v>721.26</v>
      </c>
      <c r="AS25" s="5">
        <v>1209.97</v>
      </c>
      <c r="AT25" s="5">
        <v>413.1</v>
      </c>
      <c r="AU25" s="5">
        <v>632.26</v>
      </c>
      <c r="AV25" s="5">
        <v>2862.24</v>
      </c>
      <c r="AW25" s="5">
        <v>120.65</v>
      </c>
      <c r="AX25" s="5">
        <v>771.78</v>
      </c>
      <c r="AY25" s="5">
        <v>614.13</v>
      </c>
      <c r="AZ25" s="5">
        <v>437.75</v>
      </c>
      <c r="BA25" s="5">
        <v>220.76</v>
      </c>
      <c r="BB25" s="5">
        <v>0.26</v>
      </c>
      <c r="BC25" s="5">
        <v>0.06</v>
      </c>
      <c r="BD25" s="5">
        <v>0.05</v>
      </c>
      <c r="BE25" s="5">
        <v>0.13</v>
      </c>
      <c r="BF25" s="5">
        <v>0.17</v>
      </c>
      <c r="BG25" s="5">
        <v>0.55</v>
      </c>
      <c r="BH25" s="5">
        <v>0</v>
      </c>
      <c r="BI25" s="5">
        <v>1.83</v>
      </c>
      <c r="BJ25" s="5">
        <v>0</v>
      </c>
      <c r="BK25" s="5">
        <v>0.54</v>
      </c>
      <c r="BL25" s="5">
        <v>0.01</v>
      </c>
      <c r="BM25" s="5">
        <v>0</v>
      </c>
      <c r="BN25" s="5">
        <v>0</v>
      </c>
      <c r="BO25" s="5">
        <v>0.01</v>
      </c>
      <c r="BP25" s="5">
        <v>0.21</v>
      </c>
      <c r="BQ25" s="5">
        <v>1.65</v>
      </c>
      <c r="BR25" s="5">
        <v>0</v>
      </c>
      <c r="BS25" s="5">
        <v>0</v>
      </c>
      <c r="BT25" s="5">
        <v>0.35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521.86</v>
      </c>
      <c r="CA25" s="5">
        <f>$G$25/$G$34*100</f>
        <v>38.4104586013696</v>
      </c>
      <c r="CB25" s="5">
        <v>498.55</v>
      </c>
    </row>
    <row r="26" s="3" customFormat="1" ht="13.9" customHeight="1" spans="1:34">
      <c r="A26" s="20"/>
      <c r="B26" s="21" t="s">
        <v>129</v>
      </c>
      <c r="C26" s="40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58"/>
      <c r="AH26" s="59"/>
    </row>
    <row r="27" s="3" customFormat="1" ht="13.9" customHeight="1" spans="1:34">
      <c r="A27" s="24" t="s">
        <v>130</v>
      </c>
      <c r="B27" s="41" t="s">
        <v>131</v>
      </c>
      <c r="C27" s="42">
        <v>50</v>
      </c>
      <c r="D27" s="43">
        <v>10.2</v>
      </c>
      <c r="E27" s="43">
        <v>0.3</v>
      </c>
      <c r="F27" s="43">
        <v>0.2</v>
      </c>
      <c r="G27" s="43">
        <v>44.4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v>16.77</v>
      </c>
      <c r="V27" s="44">
        <v>20.22</v>
      </c>
      <c r="W27" s="44">
        <v>101.38</v>
      </c>
      <c r="X27" s="44">
        <v>0.45</v>
      </c>
      <c r="Y27" s="44">
        <v>0.004</v>
      </c>
      <c r="Z27" s="44"/>
      <c r="AA27" s="44">
        <v>0</v>
      </c>
      <c r="AB27" s="44">
        <v>1</v>
      </c>
      <c r="AC27" s="44">
        <v>0.08</v>
      </c>
      <c r="AD27" s="44"/>
      <c r="AE27" s="44"/>
      <c r="AF27" s="44"/>
      <c r="AG27" s="65">
        <v>0.29</v>
      </c>
      <c r="AH27" s="59"/>
    </row>
    <row r="28" s="3" customFormat="1" ht="13.9" customHeight="1" spans="1:80">
      <c r="A28" s="24" t="s">
        <v>110</v>
      </c>
      <c r="B28" s="25" t="s">
        <v>132</v>
      </c>
      <c r="C28" s="45" t="str">
        <f>"80"</f>
        <v>80</v>
      </c>
      <c r="D28" s="27">
        <v>7.76</v>
      </c>
      <c r="E28" s="27">
        <v>9.38</v>
      </c>
      <c r="F28" s="27">
        <v>1.36</v>
      </c>
      <c r="G28" s="27">
        <v>120.74421828</v>
      </c>
      <c r="H28" s="3">
        <v>4.32</v>
      </c>
      <c r="I28" s="3">
        <v>0.1</v>
      </c>
      <c r="J28" s="3">
        <v>0</v>
      </c>
      <c r="K28" s="3">
        <v>0</v>
      </c>
      <c r="L28" s="3">
        <v>1.36</v>
      </c>
      <c r="M28" s="3">
        <v>0</v>
      </c>
      <c r="N28" s="3">
        <v>0</v>
      </c>
      <c r="O28" s="3">
        <v>0</v>
      </c>
      <c r="P28" s="3">
        <v>0</v>
      </c>
      <c r="Q28" s="3">
        <v>0.02</v>
      </c>
      <c r="R28" s="3">
        <v>1.15</v>
      </c>
      <c r="S28" s="3">
        <v>243.28</v>
      </c>
      <c r="T28" s="3">
        <v>102.88</v>
      </c>
      <c r="U28" s="3">
        <v>54.19</v>
      </c>
      <c r="V28" s="3">
        <v>9.04</v>
      </c>
      <c r="W28" s="3">
        <v>118.22</v>
      </c>
      <c r="X28" s="3">
        <v>1.34</v>
      </c>
      <c r="Y28" s="3">
        <v>105.53</v>
      </c>
      <c r="Z28" s="3">
        <v>41.8</v>
      </c>
      <c r="AA28" s="3">
        <v>188.43</v>
      </c>
      <c r="AB28" s="3">
        <v>0.4</v>
      </c>
      <c r="AC28" s="3">
        <v>0.04</v>
      </c>
      <c r="AD28" s="3">
        <v>0.24</v>
      </c>
      <c r="AE28" s="3">
        <v>0.11</v>
      </c>
      <c r="AF28" s="3">
        <v>2.39</v>
      </c>
      <c r="AG28" s="60">
        <v>0.12</v>
      </c>
      <c r="AH28" s="59">
        <v>0</v>
      </c>
      <c r="AI28" s="3">
        <v>434.72</v>
      </c>
      <c r="AJ28" s="3">
        <v>336.35</v>
      </c>
      <c r="AK28" s="3">
        <v>609.09</v>
      </c>
      <c r="AL28" s="3">
        <v>508.4</v>
      </c>
      <c r="AM28" s="3">
        <v>238.64</v>
      </c>
      <c r="AN28" s="3">
        <v>343.83</v>
      </c>
      <c r="AO28" s="3">
        <v>115.58</v>
      </c>
      <c r="AP28" s="3">
        <v>367.29</v>
      </c>
      <c r="AQ28" s="3">
        <v>399.74</v>
      </c>
      <c r="AR28" s="3">
        <v>442.8</v>
      </c>
      <c r="AS28" s="3">
        <v>691.87</v>
      </c>
      <c r="AT28" s="3">
        <v>191.83</v>
      </c>
      <c r="AU28" s="3">
        <v>234.29</v>
      </c>
      <c r="AV28" s="3">
        <v>999.42</v>
      </c>
      <c r="AW28" s="3">
        <v>7.87</v>
      </c>
      <c r="AX28" s="3">
        <v>223.58</v>
      </c>
      <c r="AY28" s="3">
        <v>522.66</v>
      </c>
      <c r="AZ28" s="3">
        <v>268.39</v>
      </c>
      <c r="BA28" s="3">
        <v>164.86</v>
      </c>
      <c r="BB28" s="3">
        <v>0.12</v>
      </c>
      <c r="BC28" s="3">
        <v>0.03</v>
      </c>
      <c r="BD28" s="3">
        <v>0.02</v>
      </c>
      <c r="BE28" s="3">
        <v>0.06</v>
      </c>
      <c r="BF28" s="3">
        <v>0.08</v>
      </c>
      <c r="BG28" s="3">
        <v>0.26</v>
      </c>
      <c r="BH28" s="3">
        <v>0</v>
      </c>
      <c r="BI28" s="3">
        <v>0.81</v>
      </c>
      <c r="BJ28" s="3">
        <v>0</v>
      </c>
      <c r="BK28" s="3">
        <v>0.25</v>
      </c>
      <c r="BL28" s="3">
        <v>0</v>
      </c>
      <c r="BM28" s="3">
        <v>0</v>
      </c>
      <c r="BN28" s="3">
        <v>0</v>
      </c>
      <c r="BO28" s="3">
        <v>0.03</v>
      </c>
      <c r="BP28" s="3">
        <v>0.09</v>
      </c>
      <c r="BQ28" s="3">
        <v>0.74</v>
      </c>
      <c r="BR28" s="3">
        <v>0</v>
      </c>
      <c r="BS28" s="3">
        <v>0</v>
      </c>
      <c r="BT28" s="3">
        <v>0.03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65.97</v>
      </c>
      <c r="CB28" s="3">
        <v>112.5</v>
      </c>
    </row>
    <row r="29" s="3" customFormat="1" ht="13.9" customHeight="1" spans="1:80">
      <c r="A29" s="24" t="s">
        <v>112</v>
      </c>
      <c r="B29" s="25" t="s">
        <v>133</v>
      </c>
      <c r="C29" s="45" t="str">
        <f>"180"</f>
        <v>180</v>
      </c>
      <c r="D29" s="27">
        <v>5.18</v>
      </c>
      <c r="E29" s="27">
        <v>5.35</v>
      </c>
      <c r="F29" s="27">
        <v>8.12</v>
      </c>
      <c r="G29" s="27">
        <v>100.2683394</v>
      </c>
      <c r="H29" s="3">
        <v>3.8</v>
      </c>
      <c r="I29" s="3">
        <v>0</v>
      </c>
      <c r="J29" s="3">
        <v>0</v>
      </c>
      <c r="K29" s="3">
        <v>0</v>
      </c>
      <c r="L29" s="3">
        <v>8.12</v>
      </c>
      <c r="M29" s="3">
        <v>0</v>
      </c>
      <c r="N29" s="3">
        <v>0</v>
      </c>
      <c r="O29" s="3">
        <v>0</v>
      </c>
      <c r="P29" s="3">
        <v>0</v>
      </c>
      <c r="Q29" s="3">
        <v>0.19</v>
      </c>
      <c r="R29" s="3">
        <v>1.33</v>
      </c>
      <c r="S29" s="3">
        <v>94.95</v>
      </c>
      <c r="T29" s="3">
        <v>243.98</v>
      </c>
      <c r="U29" s="3">
        <v>200.53</v>
      </c>
      <c r="V29" s="3">
        <v>23.13</v>
      </c>
      <c r="W29" s="3">
        <v>148.69</v>
      </c>
      <c r="X29" s="3">
        <v>0.17</v>
      </c>
      <c r="Y29" s="3">
        <v>22.79</v>
      </c>
      <c r="Z29" s="3">
        <v>15.19</v>
      </c>
      <c r="AA29" s="3">
        <v>41.78</v>
      </c>
      <c r="AB29" s="3">
        <v>0</v>
      </c>
      <c r="AC29" s="3">
        <v>0.05</v>
      </c>
      <c r="AD29" s="3">
        <v>0.23</v>
      </c>
      <c r="AE29" s="3">
        <v>0.15</v>
      </c>
      <c r="AF29" s="3">
        <v>1.52</v>
      </c>
      <c r="AG29" s="60">
        <v>0.99</v>
      </c>
      <c r="AH29" s="59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167.87</v>
      </c>
      <c r="CB29" s="3">
        <v>25.32</v>
      </c>
    </row>
    <row r="30" s="3" customFormat="1" ht="13.9" customHeight="1" spans="1:80">
      <c r="A30" s="24" t="str">
        <f>""</f>
        <v/>
      </c>
      <c r="B30" s="25" t="s">
        <v>104</v>
      </c>
      <c r="C30" s="45" t="str">
        <f>"10"</f>
        <v>10</v>
      </c>
      <c r="D30" s="27">
        <v>0.79</v>
      </c>
      <c r="E30" s="27">
        <v>0.1</v>
      </c>
      <c r="F30" s="27">
        <v>4.83</v>
      </c>
      <c r="G30" s="27">
        <v>24.55</v>
      </c>
      <c r="H30" s="3">
        <v>0.02</v>
      </c>
      <c r="I30" s="3">
        <v>0</v>
      </c>
      <c r="J30" s="3">
        <v>0.02</v>
      </c>
      <c r="K30" s="3">
        <v>0</v>
      </c>
      <c r="L30" s="3">
        <v>0.21</v>
      </c>
      <c r="M30" s="3">
        <v>4.62</v>
      </c>
      <c r="N30" s="3">
        <v>0.33</v>
      </c>
      <c r="O30" s="3">
        <v>0</v>
      </c>
      <c r="P30" s="3">
        <v>0</v>
      </c>
      <c r="Q30" s="3">
        <v>0.03</v>
      </c>
      <c r="R30" s="3">
        <v>0.15</v>
      </c>
      <c r="S30" s="3">
        <v>0</v>
      </c>
      <c r="T30" s="3">
        <v>13.3</v>
      </c>
      <c r="U30" s="3">
        <v>2.3</v>
      </c>
      <c r="V30" s="3">
        <v>3.3</v>
      </c>
      <c r="W30" s="3">
        <v>8.7</v>
      </c>
      <c r="X30" s="3">
        <v>0.2</v>
      </c>
      <c r="Y30" s="3">
        <v>0</v>
      </c>
      <c r="Z30" s="3">
        <v>0</v>
      </c>
      <c r="AA30" s="3">
        <v>0</v>
      </c>
      <c r="AB30" s="3">
        <v>0.13</v>
      </c>
      <c r="AC30" s="3">
        <v>0.02</v>
      </c>
      <c r="AD30" s="3">
        <v>0.01</v>
      </c>
      <c r="AE30" s="3">
        <v>0.16</v>
      </c>
      <c r="AF30" s="3">
        <v>0.31</v>
      </c>
      <c r="AG30" s="60">
        <v>0</v>
      </c>
      <c r="AH30" s="59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3.77</v>
      </c>
      <c r="CB30" s="3">
        <v>0</v>
      </c>
    </row>
    <row r="31" s="3" customFormat="1" ht="13.9" customHeight="1" spans="1:80">
      <c r="A31" s="24" t="str">
        <f>""</f>
        <v/>
      </c>
      <c r="B31" s="25" t="s">
        <v>114</v>
      </c>
      <c r="C31" s="45">
        <v>100</v>
      </c>
      <c r="D31" s="27">
        <v>0.4</v>
      </c>
      <c r="E31" s="27">
        <v>0.4</v>
      </c>
      <c r="F31" s="27">
        <v>9.2</v>
      </c>
      <c r="G31" s="27">
        <v>44.2</v>
      </c>
      <c r="H31" s="3">
        <v>0.06</v>
      </c>
      <c r="I31" s="3">
        <v>0</v>
      </c>
      <c r="J31" s="3">
        <v>0</v>
      </c>
      <c r="K31" s="3">
        <v>0</v>
      </c>
      <c r="L31" s="3">
        <v>5.4</v>
      </c>
      <c r="M31" s="3">
        <v>0.48</v>
      </c>
      <c r="N31" s="3">
        <v>1.08</v>
      </c>
      <c r="O31" s="3">
        <v>0</v>
      </c>
      <c r="P31" s="3">
        <v>0</v>
      </c>
      <c r="Q31" s="3">
        <v>0.48</v>
      </c>
      <c r="R31" s="3">
        <v>0.3</v>
      </c>
      <c r="S31" s="3">
        <v>9.36</v>
      </c>
      <c r="T31" s="3">
        <v>91.74</v>
      </c>
      <c r="U31" s="3">
        <v>7.68</v>
      </c>
      <c r="V31" s="3">
        <v>4.05</v>
      </c>
      <c r="W31" s="3">
        <v>4.62</v>
      </c>
      <c r="X31" s="3">
        <v>1.06</v>
      </c>
      <c r="Y31" s="3">
        <v>0</v>
      </c>
      <c r="Z31" s="3">
        <v>18</v>
      </c>
      <c r="AA31" s="3">
        <v>3</v>
      </c>
      <c r="AB31" s="3">
        <v>0.12</v>
      </c>
      <c r="AC31" s="3">
        <v>0.01</v>
      </c>
      <c r="AD31" s="3">
        <v>0.01</v>
      </c>
      <c r="AE31" s="3">
        <v>0.14</v>
      </c>
      <c r="AF31" s="3">
        <v>0.24</v>
      </c>
      <c r="AG31" s="60">
        <v>1.8</v>
      </c>
      <c r="AH31" s="59">
        <v>0</v>
      </c>
      <c r="AI31" s="3">
        <v>6.48</v>
      </c>
      <c r="AJ31" s="3">
        <v>7.02</v>
      </c>
      <c r="AK31" s="3">
        <v>10.26</v>
      </c>
      <c r="AL31" s="3">
        <v>9.72</v>
      </c>
      <c r="AM31" s="3">
        <v>1.62</v>
      </c>
      <c r="AN31" s="3">
        <v>5.94</v>
      </c>
      <c r="AO31" s="3">
        <v>1.62</v>
      </c>
      <c r="AP31" s="3">
        <v>4.86</v>
      </c>
      <c r="AQ31" s="3">
        <v>9.18</v>
      </c>
      <c r="AR31" s="3">
        <v>5.4</v>
      </c>
      <c r="AS31" s="3">
        <v>42.12</v>
      </c>
      <c r="AT31" s="3">
        <v>3.78</v>
      </c>
      <c r="AU31" s="3">
        <v>7.56</v>
      </c>
      <c r="AV31" s="3">
        <v>22.68</v>
      </c>
      <c r="AW31" s="3">
        <v>0</v>
      </c>
      <c r="AX31" s="3">
        <v>7.02</v>
      </c>
      <c r="AY31" s="3">
        <v>8.64</v>
      </c>
      <c r="AZ31" s="3">
        <v>3.24</v>
      </c>
      <c r="BA31" s="3">
        <v>2.7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51.78</v>
      </c>
      <c r="CB31" s="3">
        <v>3</v>
      </c>
    </row>
    <row r="32" s="3" customFormat="1" ht="13.9" customHeight="1" spans="1:80">
      <c r="A32" s="24" t="str">
        <f>""</f>
        <v/>
      </c>
      <c r="B32" s="25" t="s">
        <v>115</v>
      </c>
      <c r="C32" s="45">
        <v>20</v>
      </c>
      <c r="D32" s="27">
        <v>0.6</v>
      </c>
      <c r="E32" s="27">
        <v>0.7</v>
      </c>
      <c r="F32" s="27">
        <v>15.5</v>
      </c>
      <c r="G32" s="27">
        <v>70.8</v>
      </c>
      <c r="H32" s="3">
        <v>0.03</v>
      </c>
      <c r="I32" s="3">
        <v>0</v>
      </c>
      <c r="J32" s="3">
        <v>0.03</v>
      </c>
      <c r="K32" s="3">
        <v>0</v>
      </c>
      <c r="L32" s="3">
        <v>11.6</v>
      </c>
      <c r="M32" s="3">
        <v>0</v>
      </c>
      <c r="N32" s="3">
        <v>0.47</v>
      </c>
      <c r="O32" s="3">
        <v>0</v>
      </c>
      <c r="P32" s="3">
        <v>0</v>
      </c>
      <c r="Q32" s="3">
        <v>0.18</v>
      </c>
      <c r="R32" s="3">
        <v>0.05</v>
      </c>
      <c r="S32" s="3">
        <v>0</v>
      </c>
      <c r="T32" s="3">
        <v>21</v>
      </c>
      <c r="U32" s="3">
        <v>2.4</v>
      </c>
      <c r="V32" s="3">
        <v>1.5</v>
      </c>
      <c r="W32" s="3">
        <v>5.4</v>
      </c>
      <c r="X32" s="3">
        <v>0.23</v>
      </c>
      <c r="Y32" s="3">
        <v>0.3</v>
      </c>
      <c r="Z32" s="3">
        <v>0.75</v>
      </c>
      <c r="AA32" s="3">
        <v>0.45</v>
      </c>
      <c r="AB32" s="3">
        <v>0.11</v>
      </c>
      <c r="AC32" s="3">
        <v>0</v>
      </c>
      <c r="AD32" s="3">
        <v>0.01</v>
      </c>
      <c r="AE32" s="3">
        <v>0.06</v>
      </c>
      <c r="AF32" s="3">
        <v>0.11</v>
      </c>
      <c r="AG32" s="60">
        <v>0</v>
      </c>
      <c r="AH32" s="59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1.8</v>
      </c>
      <c r="CB32" s="3">
        <v>0.43</v>
      </c>
    </row>
    <row r="33" s="5" customFormat="1" ht="13.9" customHeight="1" spans="1:80">
      <c r="A33" s="46"/>
      <c r="B33" s="47" t="s">
        <v>134</v>
      </c>
      <c r="C33" s="48">
        <v>440</v>
      </c>
      <c r="D33" s="49">
        <v>25.5</v>
      </c>
      <c r="E33" s="49">
        <v>18</v>
      </c>
      <c r="F33" s="49">
        <v>40.1</v>
      </c>
      <c r="G33" s="49">
        <v>427.3</v>
      </c>
      <c r="H33" s="5">
        <v>8.14</v>
      </c>
      <c r="I33" s="5">
        <v>0.1</v>
      </c>
      <c r="J33" s="5">
        <v>0.02</v>
      </c>
      <c r="K33" s="5">
        <v>0</v>
      </c>
      <c r="L33" s="5">
        <v>9.7</v>
      </c>
      <c r="M33" s="5">
        <v>4.62</v>
      </c>
      <c r="N33" s="5">
        <v>0.33</v>
      </c>
      <c r="O33" s="5">
        <v>0</v>
      </c>
      <c r="P33" s="5">
        <v>0</v>
      </c>
      <c r="Q33" s="5">
        <v>0.24</v>
      </c>
      <c r="R33" s="5">
        <v>2.63</v>
      </c>
      <c r="S33" s="5">
        <v>338.23</v>
      </c>
      <c r="T33" s="5">
        <v>360.16</v>
      </c>
      <c r="U33" s="5">
        <v>257.03</v>
      </c>
      <c r="V33" s="5">
        <v>35.47</v>
      </c>
      <c r="W33" s="5">
        <v>275.61</v>
      </c>
      <c r="X33" s="5">
        <v>1.7</v>
      </c>
      <c r="Y33" s="5">
        <v>128.32</v>
      </c>
      <c r="Z33" s="5">
        <v>56.99</v>
      </c>
      <c r="AA33" s="5">
        <v>230.21</v>
      </c>
      <c r="AB33" s="5">
        <v>0.53</v>
      </c>
      <c r="AC33" s="5">
        <v>0.11</v>
      </c>
      <c r="AD33" s="5">
        <v>0.47</v>
      </c>
      <c r="AE33" s="5">
        <v>0.43</v>
      </c>
      <c r="AF33" s="5">
        <v>4.22</v>
      </c>
      <c r="AG33" s="66">
        <v>1.1</v>
      </c>
      <c r="AH33" s="64">
        <v>0</v>
      </c>
      <c r="AI33" s="5">
        <v>434.72</v>
      </c>
      <c r="AJ33" s="5">
        <v>336.35</v>
      </c>
      <c r="AK33" s="5">
        <v>609.09</v>
      </c>
      <c r="AL33" s="5">
        <v>508.4</v>
      </c>
      <c r="AM33" s="5">
        <v>238.64</v>
      </c>
      <c r="AN33" s="5">
        <v>343.83</v>
      </c>
      <c r="AO33" s="5">
        <v>115.58</v>
      </c>
      <c r="AP33" s="5">
        <v>367.29</v>
      </c>
      <c r="AQ33" s="5">
        <v>399.74</v>
      </c>
      <c r="AR33" s="5">
        <v>442.8</v>
      </c>
      <c r="AS33" s="5">
        <v>691.87</v>
      </c>
      <c r="AT33" s="5">
        <v>191.83</v>
      </c>
      <c r="AU33" s="5">
        <v>234.29</v>
      </c>
      <c r="AV33" s="5">
        <v>999.42</v>
      </c>
      <c r="AW33" s="5">
        <v>7.87</v>
      </c>
      <c r="AX33" s="5">
        <v>223.58</v>
      </c>
      <c r="AY33" s="5">
        <v>522.66</v>
      </c>
      <c r="AZ33" s="5">
        <v>268.39</v>
      </c>
      <c r="BA33" s="5">
        <v>164.86</v>
      </c>
      <c r="BB33" s="5">
        <v>0.12</v>
      </c>
      <c r="BC33" s="5">
        <v>0.03</v>
      </c>
      <c r="BD33" s="5">
        <v>0.02</v>
      </c>
      <c r="BE33" s="5">
        <v>0.06</v>
      </c>
      <c r="BF33" s="5">
        <v>0.08</v>
      </c>
      <c r="BG33" s="5">
        <v>0.26</v>
      </c>
      <c r="BH33" s="5">
        <v>0</v>
      </c>
      <c r="BI33" s="5">
        <v>0.81</v>
      </c>
      <c r="BJ33" s="5">
        <v>0</v>
      </c>
      <c r="BK33" s="5">
        <v>0.25</v>
      </c>
      <c r="BL33" s="5">
        <v>0</v>
      </c>
      <c r="BM33" s="5">
        <v>0</v>
      </c>
      <c r="BN33" s="5">
        <v>0</v>
      </c>
      <c r="BO33" s="5">
        <v>0.03</v>
      </c>
      <c r="BP33" s="5">
        <v>0.09</v>
      </c>
      <c r="BQ33" s="5">
        <v>0.74</v>
      </c>
      <c r="BR33" s="5">
        <v>0</v>
      </c>
      <c r="BS33" s="5">
        <v>0</v>
      </c>
      <c r="BT33" s="5">
        <v>0.03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237.61</v>
      </c>
      <c r="CA33" s="5">
        <f>$G$33/$G$34*100</f>
        <v>29.5566161720966</v>
      </c>
      <c r="CB33" s="5">
        <v>137.82</v>
      </c>
    </row>
    <row r="34" s="5" customFormat="1" ht="14.45" customHeight="1" spans="1:80">
      <c r="A34" s="35"/>
      <c r="B34" s="36" t="s">
        <v>117</v>
      </c>
      <c r="C34" s="50"/>
      <c r="D34" s="37">
        <v>59.5</v>
      </c>
      <c r="E34" s="37">
        <v>56.8</v>
      </c>
      <c r="F34" s="37">
        <v>171.1</v>
      </c>
      <c r="G34" s="37">
        <v>1445.7</v>
      </c>
      <c r="H34" s="38">
        <v>23.33</v>
      </c>
      <c r="I34" s="38">
        <v>0.39</v>
      </c>
      <c r="J34" s="38">
        <v>4.97</v>
      </c>
      <c r="K34" s="38">
        <v>0</v>
      </c>
      <c r="L34" s="38">
        <v>75.81</v>
      </c>
      <c r="M34" s="38">
        <v>63.03</v>
      </c>
      <c r="N34" s="38">
        <v>10.78</v>
      </c>
      <c r="O34" s="38">
        <v>0</v>
      </c>
      <c r="P34" s="38">
        <v>0</v>
      </c>
      <c r="Q34" s="38">
        <v>2.9</v>
      </c>
      <c r="R34" s="38">
        <v>9.34</v>
      </c>
      <c r="S34" s="38">
        <v>862.72</v>
      </c>
      <c r="T34" s="38">
        <v>1535.2</v>
      </c>
      <c r="U34" s="38">
        <v>538.76</v>
      </c>
      <c r="V34" s="38">
        <v>159.02</v>
      </c>
      <c r="W34" s="38">
        <v>707.96</v>
      </c>
      <c r="X34" s="38">
        <v>10.88</v>
      </c>
      <c r="Y34" s="38">
        <v>215.69</v>
      </c>
      <c r="Z34" s="38">
        <v>2806.26</v>
      </c>
      <c r="AA34" s="38">
        <v>958.05</v>
      </c>
      <c r="AB34" s="38">
        <v>3.28</v>
      </c>
      <c r="AC34" s="38">
        <v>0.46</v>
      </c>
      <c r="AD34" s="38">
        <v>0.87</v>
      </c>
      <c r="AE34" s="38">
        <v>4.21</v>
      </c>
      <c r="AF34" s="38">
        <v>15.03</v>
      </c>
      <c r="AG34" s="63">
        <v>13.25</v>
      </c>
      <c r="AH34" s="64">
        <v>0.3</v>
      </c>
      <c r="AI34" s="5">
        <v>1304.07</v>
      </c>
      <c r="AJ34" s="5">
        <v>1029.01</v>
      </c>
      <c r="AK34" s="5">
        <v>1837.44</v>
      </c>
      <c r="AL34" s="5">
        <v>1511.05</v>
      </c>
      <c r="AM34" s="5">
        <v>545.11</v>
      </c>
      <c r="AN34" s="5">
        <v>985</v>
      </c>
      <c r="AO34" s="5">
        <v>323.4</v>
      </c>
      <c r="AP34" s="5">
        <v>1144.88</v>
      </c>
      <c r="AQ34" s="5">
        <v>1237.98</v>
      </c>
      <c r="AR34" s="5">
        <v>1360.31</v>
      </c>
      <c r="AS34" s="5">
        <v>2218.64</v>
      </c>
      <c r="AT34" s="5">
        <v>674</v>
      </c>
      <c r="AU34" s="5">
        <v>1137.93</v>
      </c>
      <c r="AV34" s="5">
        <v>4398.7</v>
      </c>
      <c r="AW34" s="5">
        <v>128.52</v>
      </c>
      <c r="AX34" s="5">
        <v>1171.3</v>
      </c>
      <c r="AY34" s="5">
        <v>1284.14</v>
      </c>
      <c r="AZ34" s="5">
        <v>825.02</v>
      </c>
      <c r="BA34" s="5">
        <v>462.21</v>
      </c>
      <c r="BB34" s="5">
        <v>0.5</v>
      </c>
      <c r="BC34" s="5">
        <v>0.11</v>
      </c>
      <c r="BD34" s="5">
        <v>0.1</v>
      </c>
      <c r="BE34" s="5">
        <v>0.25</v>
      </c>
      <c r="BF34" s="5">
        <v>0.32</v>
      </c>
      <c r="BG34" s="5">
        <v>1.04</v>
      </c>
      <c r="BH34" s="5">
        <v>0</v>
      </c>
      <c r="BI34" s="5">
        <v>3.68</v>
      </c>
      <c r="BJ34" s="5">
        <v>0</v>
      </c>
      <c r="BK34" s="5">
        <v>1.02</v>
      </c>
      <c r="BL34" s="5">
        <v>0.01</v>
      </c>
      <c r="BM34" s="5">
        <v>0</v>
      </c>
      <c r="BN34" s="5">
        <v>0</v>
      </c>
      <c r="BO34" s="5">
        <v>0.06</v>
      </c>
      <c r="BP34" s="5">
        <v>0.38</v>
      </c>
      <c r="BQ34" s="5">
        <v>3.6</v>
      </c>
      <c r="BR34" s="5">
        <v>0</v>
      </c>
      <c r="BS34" s="5">
        <v>0</v>
      </c>
      <c r="BT34" s="5">
        <v>0.97</v>
      </c>
      <c r="BU34" s="5">
        <v>0.05</v>
      </c>
      <c r="BV34" s="5">
        <v>0</v>
      </c>
      <c r="BW34" s="5">
        <v>0</v>
      </c>
      <c r="BX34" s="5">
        <v>0</v>
      </c>
      <c r="BY34" s="5">
        <v>0</v>
      </c>
      <c r="BZ34" s="5">
        <v>1174.68</v>
      </c>
      <c r="CB34" s="5">
        <v>683.4</v>
      </c>
    </row>
    <row r="35" s="2" customFormat="1" ht="13.9" customHeight="1" spans="2:7">
      <c r="B35" s="51"/>
      <c r="C35" s="52"/>
      <c r="D35" s="52"/>
      <c r="E35" s="52"/>
      <c r="F35" s="52"/>
      <c r="G35" s="52"/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customHeight="1" spans="3:7">
      <c r="C338" s="67"/>
      <c r="D338" s="67"/>
      <c r="E338" s="67"/>
      <c r="F338" s="67"/>
      <c r="G338" s="67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2024-11-15T12:52:00Z</cp:lastPrinted>
  <dcterms:modified xsi:type="dcterms:W3CDTF">2025-02-24T06:20:58Z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E335FF80EBFC4D36B13E7DD37E076755_12</vt:lpwstr>
  </property>
  <property fmtid="{D5CDD505-2E9C-101B-9397-08002B2CF9AE}" pid="3" name="KSOProductBuildVer">
    <vt:lpwstr>1049-12.2.0.19805</vt:lpwstr>
  </property>
</Properties>
</file>